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48.23\share$\03 図書館振興課\02 図書館支援班\02 調査研究\公共図書館調査\2023(R5)\06 公開起案\"/>
    </mc:Choice>
  </mc:AlternateContent>
  <bookViews>
    <workbookView xWindow="0" yWindow="0" windowWidth="20400" windowHeight="7530" tabRatio="691"/>
  </bookViews>
  <sheets>
    <sheet name="表紙" sheetId="11" r:id="rId1"/>
    <sheet name="所 在 地" sheetId="105" r:id="rId2"/>
    <sheet name="運　　営" sheetId="2" state="hidden" r:id="rId3"/>
    <sheet name="運　　 営" sheetId="115" r:id="rId4"/>
    <sheet name="施設・職員" sheetId="1" r:id="rId5"/>
    <sheet name="経費・資料(1)" sheetId="3" r:id="rId6"/>
    <sheet name="資料(2)" sheetId="7" r:id="rId7"/>
    <sheet name="奉仕状況(1)" sheetId="5" r:id="rId8"/>
    <sheet name="奉仕状況(2)" sheetId="6" r:id="rId9"/>
    <sheet name="県立図書ボツ" sheetId="60" state="hidden" r:id="rId10"/>
  </sheets>
  <definedNames>
    <definedName name="_xlnm.Print_Area" localSheetId="3">'運　　 営'!$B$1:$R$88</definedName>
    <definedName name="_xlnm.Print_Area" localSheetId="2">'運　　営'!$B$1:$O$90</definedName>
    <definedName name="_xlnm.Print_Area" localSheetId="5">'経費・資料(1)'!$B$1:$W$94</definedName>
    <definedName name="_xlnm.Print_Area" localSheetId="4">施設・職員!$B$1:$V$91</definedName>
    <definedName name="_xlnm.Print_Area" localSheetId="6">'資料(2)'!$B$1:$O$90</definedName>
    <definedName name="_xlnm.Print_Area" localSheetId="1">'所 在 地'!$B$1:$I$75</definedName>
    <definedName name="_xlnm.Print_Area" localSheetId="0">表紙!$A$1:$H$49</definedName>
    <definedName name="_xlnm.Print_Area" localSheetId="7">'奉仕状況(1)'!$B$1:$O$90</definedName>
    <definedName name="_xlnm.Print_Area" localSheetId="8">'奉仕状況(2)'!$B$1:$K$90</definedName>
  </definedNames>
  <calcPr calcId="162913"/>
</workbook>
</file>

<file path=xl/calcChain.xml><?xml version="1.0" encoding="utf-8"?>
<calcChain xmlns="http://schemas.openxmlformats.org/spreadsheetml/2006/main">
  <c r="K69" i="2" l="1"/>
  <c r="K84" i="2"/>
  <c r="K77" i="2"/>
  <c r="K74" i="2"/>
  <c r="K80" i="2"/>
  <c r="K76" i="2"/>
  <c r="K73" i="2"/>
  <c r="K78" i="2"/>
  <c r="K79" i="2"/>
  <c r="K75" i="2"/>
  <c r="K72" i="2"/>
  <c r="K50" i="2"/>
  <c r="K34" i="2"/>
  <c r="K27" i="2"/>
  <c r="K45" i="2"/>
  <c r="K33" i="2"/>
  <c r="K26" i="2"/>
  <c r="K65" i="2"/>
  <c r="K41" i="2"/>
  <c r="K32" i="2"/>
  <c r="K21" i="2"/>
  <c r="K58" i="2"/>
  <c r="K37" i="2"/>
  <c r="K28" i="2"/>
  <c r="K14" i="2"/>
  <c r="K3" i="2" l="1"/>
  <c r="K4" i="2"/>
  <c r="V6" i="7" l="1"/>
  <c r="V5" i="7"/>
  <c r="U6" i="7"/>
  <c r="U5" i="7"/>
  <c r="V4" i="7"/>
  <c r="U4" i="7" l="1"/>
  <c r="L75" i="2" l="1"/>
  <c r="G41" i="2"/>
  <c r="E4" i="2"/>
  <c r="O66" i="2"/>
  <c r="M6" i="2"/>
  <c r="N43" i="2"/>
  <c r="N7" i="2"/>
  <c r="G45" i="2"/>
  <c r="J61" i="2"/>
  <c r="N3" i="2"/>
  <c r="G42" i="2"/>
  <c r="F84" i="2"/>
  <c r="L62" i="2"/>
  <c r="D9" i="2"/>
  <c r="N62" i="2"/>
  <c r="L55" i="2"/>
  <c r="F4" i="2"/>
  <c r="H11" i="2"/>
  <c r="L53" i="2"/>
  <c r="J37" i="2"/>
  <c r="G15" i="2"/>
  <c r="L63" i="2"/>
  <c r="G65" i="2"/>
  <c r="H48" i="2"/>
  <c r="J72" i="2"/>
  <c r="D84" i="2"/>
  <c r="O56" i="2"/>
  <c r="E39" i="2"/>
  <c r="O76" i="2"/>
  <c r="O87" i="2"/>
  <c r="J11" i="2"/>
  <c r="H81" i="2"/>
  <c r="N76" i="2"/>
  <c r="M23" i="2"/>
  <c r="L51" i="2"/>
  <c r="L58" i="2"/>
  <c r="M50" i="2"/>
  <c r="J38" i="2"/>
  <c r="G12" i="2"/>
  <c r="G70" i="2"/>
  <c r="H87" i="2"/>
  <c r="M4" i="2"/>
  <c r="O17" i="2"/>
  <c r="D48" i="2"/>
  <c r="N56" i="2"/>
  <c r="F42" i="2"/>
  <c r="G62" i="2"/>
  <c r="O11" i="2"/>
  <c r="M18" i="2"/>
  <c r="D19" i="2"/>
  <c r="F73" i="2"/>
  <c r="E34" i="2"/>
  <c r="L48" i="2"/>
  <c r="E67" i="2"/>
  <c r="G72" i="2"/>
  <c r="D55" i="2"/>
  <c r="N29" i="2"/>
  <c r="G53" i="2"/>
  <c r="L60" i="2"/>
  <c r="D23" i="2"/>
  <c r="L65" i="2"/>
  <c r="O48" i="2"/>
  <c r="N47" i="2"/>
  <c r="M84" i="2"/>
  <c r="O27" i="2"/>
  <c r="J45" i="2"/>
  <c r="J9" i="2"/>
  <c r="D26" i="2"/>
  <c r="J82" i="2"/>
  <c r="N34" i="2"/>
  <c r="E84" i="2"/>
  <c r="N59" i="2"/>
  <c r="F80" i="2"/>
  <c r="M53" i="2"/>
  <c r="E12" i="2"/>
  <c r="H45" i="2"/>
  <c r="D38" i="2"/>
  <c r="J19" i="2"/>
  <c r="H21" i="2"/>
  <c r="J75" i="2"/>
  <c r="J3" i="2"/>
  <c r="L23" i="2"/>
  <c r="E80" i="2"/>
  <c r="G11" i="2"/>
  <c r="D17" i="2"/>
  <c r="O15" i="2"/>
  <c r="H30" i="2"/>
  <c r="E87" i="2"/>
  <c r="O70" i="2"/>
  <c r="F26" i="2"/>
  <c r="E59" i="2"/>
  <c r="J62" i="2"/>
  <c r="M5" i="2"/>
  <c r="L70" i="2"/>
  <c r="H3" i="2"/>
  <c r="M65" i="2"/>
  <c r="J15" i="2"/>
  <c r="N69" i="2"/>
  <c r="M82" i="2"/>
  <c r="N82" i="2"/>
  <c r="M19" i="2"/>
  <c r="D76" i="2"/>
  <c r="N58" i="2"/>
  <c r="N28" i="2"/>
  <c r="H50" i="2"/>
  <c r="L18" i="2"/>
  <c r="D27" i="2"/>
  <c r="M51" i="2"/>
  <c r="F85" i="2"/>
  <c r="F87" i="2"/>
  <c r="O7" i="2"/>
  <c r="E28" i="2"/>
  <c r="O78" i="2"/>
  <c r="H26" i="2"/>
  <c r="H55" i="2"/>
  <c r="G51" i="2"/>
  <c r="F69" i="2"/>
  <c r="J74" i="2"/>
  <c r="E60" i="2"/>
  <c r="F37" i="2"/>
  <c r="D22" i="2"/>
  <c r="H10" i="2"/>
  <c r="H54" i="2"/>
  <c r="M85" i="2"/>
  <c r="D42" i="2"/>
  <c r="E35" i="2"/>
  <c r="N80" i="2"/>
  <c r="M16" i="2"/>
  <c r="M42" i="2"/>
  <c r="N85" i="2"/>
  <c r="M70" i="2"/>
  <c r="L7" i="2"/>
  <c r="J22" i="2"/>
  <c r="G9" i="2"/>
  <c r="G21" i="2"/>
  <c r="G23" i="2"/>
  <c r="M61" i="2"/>
  <c r="H37" i="2"/>
  <c r="L12" i="2"/>
  <c r="F60" i="2"/>
  <c r="G33" i="2"/>
  <c r="O14" i="2"/>
  <c r="L80" i="2"/>
  <c r="J84" i="2"/>
  <c r="D52" i="2"/>
  <c r="L17" i="2"/>
  <c r="O32" i="2"/>
  <c r="N73" i="2"/>
  <c r="J58" i="2"/>
  <c r="J24" i="2"/>
  <c r="O50" i="2"/>
  <c r="G76" i="2"/>
  <c r="H70" i="2"/>
  <c r="F18" i="2"/>
  <c r="F63" i="2"/>
  <c r="L61" i="2"/>
  <c r="E10" i="2"/>
  <c r="E14" i="2"/>
  <c r="E54" i="2"/>
  <c r="O28" i="2"/>
  <c r="D45" i="2"/>
  <c r="H53" i="2"/>
  <c r="D87" i="2"/>
  <c r="H84" i="2"/>
  <c r="E61" i="2"/>
  <c r="M37" i="2"/>
  <c r="G35" i="2"/>
  <c r="G34" i="2"/>
  <c r="N10" i="2"/>
  <c r="E23" i="2"/>
  <c r="L11" i="2"/>
  <c r="N55" i="2"/>
  <c r="M78" i="2"/>
  <c r="F52" i="2"/>
  <c r="G74" i="2"/>
  <c r="O37" i="2"/>
  <c r="L34" i="2"/>
  <c r="D43" i="2"/>
  <c r="F61" i="2"/>
  <c r="H69" i="2"/>
  <c r="F34" i="2"/>
  <c r="F27" i="2"/>
  <c r="H79" i="2"/>
  <c r="J27" i="2"/>
  <c r="F5" i="2"/>
  <c r="G60" i="2"/>
  <c r="O35" i="2"/>
  <c r="E8" i="2"/>
  <c r="F7" i="2"/>
  <c r="N48" i="2"/>
  <c r="F45" i="2"/>
  <c r="E22" i="2"/>
  <c r="G63" i="2"/>
  <c r="G50" i="2"/>
  <c r="E11" i="2"/>
  <c r="D77" i="2"/>
  <c r="G58" i="2"/>
  <c r="J21" i="2"/>
  <c r="L81" i="2"/>
  <c r="G46" i="2"/>
  <c r="D32" i="2"/>
  <c r="D28" i="2"/>
  <c r="G81" i="2"/>
  <c r="M75" i="2"/>
  <c r="J26" i="2"/>
  <c r="G73" i="2"/>
  <c r="F47" i="2"/>
  <c r="L79" i="2"/>
  <c r="E16" i="2"/>
  <c r="J87" i="2"/>
  <c r="M73" i="2"/>
  <c r="N9" i="2"/>
  <c r="G43" i="2"/>
  <c r="O6" i="2"/>
  <c r="O10" i="2"/>
  <c r="H23" i="2"/>
  <c r="M74" i="2"/>
  <c r="F8" i="2"/>
  <c r="L67" i="2"/>
  <c r="F56" i="2"/>
  <c r="M54" i="2"/>
  <c r="H7" i="2"/>
  <c r="N50" i="2"/>
  <c r="M72" i="2"/>
  <c r="O84" i="2"/>
  <c r="J32" i="2"/>
  <c r="O34" i="2"/>
  <c r="N32" i="2"/>
  <c r="M34" i="2"/>
  <c r="D7" i="2"/>
  <c r="O51" i="2"/>
  <c r="G10" i="2"/>
  <c r="F74" i="2"/>
  <c r="G26" i="2"/>
  <c r="F14" i="2"/>
  <c r="G28" i="2"/>
  <c r="H24" i="2"/>
  <c r="H47" i="2"/>
  <c r="E30" i="2"/>
  <c r="D24" i="2"/>
  <c r="E52" i="2"/>
  <c r="L4" i="2"/>
  <c r="F66" i="2"/>
  <c r="G79" i="2"/>
  <c r="O74" i="2"/>
  <c r="G55" i="2"/>
  <c r="H27" i="2"/>
  <c r="G80" i="2"/>
  <c r="O38" i="2"/>
  <c r="F23" i="2"/>
  <c r="E75" i="2"/>
  <c r="L33" i="2"/>
  <c r="M27" i="2"/>
  <c r="G78" i="2"/>
  <c r="E9" i="2"/>
  <c r="N23" i="2"/>
  <c r="J29" i="2"/>
  <c r="H19" i="2"/>
  <c r="E42" i="2"/>
  <c r="M55" i="2"/>
  <c r="F19" i="2"/>
  <c r="E73" i="2"/>
  <c r="E70" i="2"/>
  <c r="O47" i="2"/>
  <c r="J60" i="2"/>
  <c r="L50" i="2"/>
  <c r="L10" i="2"/>
  <c r="O30" i="2"/>
  <c r="N11" i="2"/>
  <c r="J14" i="2"/>
  <c r="L37" i="2"/>
  <c r="J66" i="2"/>
  <c r="L39" i="2"/>
  <c r="E50" i="2"/>
  <c r="O65" i="2"/>
  <c r="O81" i="2"/>
  <c r="O52" i="2"/>
  <c r="L76" i="2"/>
  <c r="H38" i="2"/>
  <c r="E53" i="2"/>
  <c r="N15" i="2"/>
  <c r="D41" i="2"/>
  <c r="J18" i="2"/>
  <c r="L54" i="2"/>
  <c r="J12" i="2"/>
  <c r="D72" i="2"/>
  <c r="G82" i="2"/>
  <c r="N54" i="2"/>
  <c r="N63" i="2"/>
  <c r="D39" i="2"/>
  <c r="D59" i="2"/>
  <c r="E27" i="2"/>
  <c r="M60" i="2"/>
  <c r="D65" i="2"/>
  <c r="J81" i="2"/>
  <c r="H56" i="2"/>
  <c r="O33" i="2"/>
  <c r="O61" i="2"/>
  <c r="M69" i="2"/>
  <c r="L77" i="2"/>
  <c r="L69" i="2"/>
  <c r="H58" i="2"/>
  <c r="M87" i="2"/>
  <c r="M45" i="2"/>
  <c r="E56" i="2"/>
  <c r="M8" i="2"/>
  <c r="E66" i="2"/>
  <c r="E3" i="2"/>
  <c r="J70" i="2"/>
  <c r="O82" i="2"/>
  <c r="N6" i="2"/>
  <c r="H61" i="2"/>
  <c r="D47" i="2"/>
  <c r="H75" i="2"/>
  <c r="L28" i="2"/>
  <c r="M29" i="2"/>
  <c r="M66" i="2"/>
  <c r="M76" i="2"/>
  <c r="G17" i="2"/>
  <c r="H39" i="2"/>
  <c r="L5" i="2"/>
  <c r="D37" i="2"/>
  <c r="F54" i="2"/>
  <c r="N33" i="2"/>
  <c r="N78" i="2"/>
  <c r="N67" i="2"/>
  <c r="M52" i="2"/>
  <c r="N60" i="2"/>
  <c r="E81" i="2"/>
  <c r="M81" i="2"/>
  <c r="O63" i="2"/>
  <c r="D63" i="2"/>
  <c r="O24" i="2"/>
  <c r="D56" i="2"/>
  <c r="F3" i="2"/>
  <c r="F46" i="2"/>
  <c r="N17" i="2"/>
  <c r="O75" i="2"/>
  <c r="J16" i="2"/>
  <c r="O29" i="2"/>
  <c r="M3" i="2"/>
  <c r="F81" i="2"/>
  <c r="N30" i="2"/>
  <c r="E47" i="2"/>
  <c r="N27" i="2"/>
  <c r="O12" i="2"/>
  <c r="O4" i="2"/>
  <c r="G22" i="2"/>
  <c r="O60" i="2"/>
  <c r="J79" i="2"/>
  <c r="H78" i="2"/>
  <c r="D15" i="2"/>
  <c r="M12" i="2"/>
  <c r="L59" i="2"/>
  <c r="L21" i="2"/>
  <c r="L27" i="2"/>
  <c r="N51" i="2"/>
  <c r="L9" i="2"/>
  <c r="H63" i="2"/>
  <c r="N52" i="2"/>
  <c r="E69" i="2"/>
  <c r="H33" i="2"/>
  <c r="L32" i="2"/>
  <c r="N45" i="2"/>
  <c r="E41" i="2"/>
  <c r="F28" i="2"/>
  <c r="J28" i="2"/>
  <c r="G39" i="2"/>
  <c r="G37" i="2"/>
  <c r="H65" i="2"/>
  <c r="L6" i="2"/>
  <c r="J67" i="2"/>
  <c r="O21" i="2"/>
  <c r="L88" i="2"/>
  <c r="G8" i="2"/>
  <c r="E63" i="2"/>
  <c r="D74" i="2"/>
  <c r="L52" i="2"/>
  <c r="E78" i="2"/>
  <c r="H29" i="2"/>
  <c r="G87" i="2"/>
  <c r="E51" i="2"/>
  <c r="G38" i="2"/>
  <c r="F78" i="2"/>
  <c r="M48" i="2"/>
  <c r="E79" i="2"/>
  <c r="N77" i="2"/>
  <c r="O39" i="2"/>
  <c r="H46" i="2"/>
  <c r="D46" i="2"/>
  <c r="M24" i="2"/>
  <c r="E37" i="2"/>
  <c r="N79" i="2"/>
  <c r="E43" i="2"/>
  <c r="L72" i="2"/>
  <c r="L38" i="2"/>
  <c r="L56" i="2"/>
  <c r="J50" i="2"/>
  <c r="N16" i="2"/>
  <c r="G56" i="2"/>
  <c r="D8" i="2"/>
  <c r="J43" i="2"/>
  <c r="J47" i="2"/>
  <c r="E19" i="2"/>
  <c r="F70" i="2"/>
  <c r="O26" i="2"/>
  <c r="E7" i="2"/>
  <c r="M79" i="2"/>
  <c r="E38" i="2"/>
  <c r="H16" i="2"/>
  <c r="F76" i="2"/>
  <c r="J55" i="2"/>
  <c r="M14" i="2"/>
  <c r="N35" i="2"/>
  <c r="G7" i="2"/>
  <c r="J7" i="2"/>
  <c r="L35" i="2"/>
  <c r="E62" i="2"/>
  <c r="M35" i="2"/>
  <c r="N42" i="2"/>
  <c r="L47" i="2"/>
  <c r="F82" i="2"/>
  <c r="H28" i="2"/>
  <c r="J8" i="2"/>
  <c r="M62" i="2"/>
  <c r="E74" i="2"/>
  <c r="M32" i="2"/>
  <c r="M39" i="2"/>
  <c r="N70" i="2"/>
  <c r="F65" i="2"/>
  <c r="O55" i="2"/>
  <c r="J30" i="2"/>
  <c r="F22" i="2"/>
  <c r="G29" i="2"/>
  <c r="E55" i="2"/>
  <c r="L87" i="2"/>
  <c r="N12" i="2"/>
  <c r="O58" i="2"/>
  <c r="F62" i="2"/>
  <c r="N72" i="2"/>
  <c r="H72" i="2"/>
  <c r="G3" i="2"/>
  <c r="G85" i="2"/>
  <c r="M77" i="2"/>
  <c r="O9" i="2"/>
  <c r="L78" i="2"/>
  <c r="F55" i="2"/>
  <c r="D16" i="2"/>
  <c r="D18" i="2"/>
  <c r="H32" i="2"/>
  <c r="O45" i="2"/>
  <c r="N46" i="2"/>
  <c r="D29" i="2"/>
  <c r="N84" i="2"/>
  <c r="L82" i="2"/>
  <c r="G88" i="2"/>
  <c r="M30" i="2"/>
  <c r="J5" i="2"/>
  <c r="F59" i="2"/>
  <c r="M46" i="2"/>
  <c r="M7" i="2"/>
  <c r="H22" i="2"/>
  <c r="F33" i="2"/>
  <c r="F41" i="2"/>
  <c r="D33" i="2"/>
  <c r="J33" i="2"/>
  <c r="G67" i="2"/>
  <c r="J51" i="2"/>
  <c r="N19" i="2"/>
  <c r="D58" i="2"/>
  <c r="J63" i="2"/>
  <c r="F11" i="2"/>
  <c r="G5" i="2"/>
  <c r="F21" i="2"/>
  <c r="D78" i="2"/>
  <c r="E32" i="2"/>
  <c r="J46" i="2"/>
  <c r="D53" i="2"/>
  <c r="O69" i="2"/>
  <c r="F75" i="2"/>
  <c r="L8" i="2"/>
  <c r="G59" i="2"/>
  <c r="H51" i="2"/>
  <c r="J80" i="2"/>
  <c r="J17" i="2"/>
  <c r="G18" i="2"/>
  <c r="M11" i="2"/>
  <c r="N14" i="2"/>
  <c r="N18" i="2"/>
  <c r="E15" i="2"/>
  <c r="J35" i="2"/>
  <c r="O22" i="2"/>
  <c r="H42" i="2"/>
  <c r="F39" i="2"/>
  <c r="N81" i="2"/>
  <c r="O8" i="2"/>
  <c r="L85" i="2"/>
  <c r="O73" i="2"/>
  <c r="L24" i="2"/>
  <c r="H62" i="2"/>
  <c r="L16" i="2"/>
  <c r="E21" i="2"/>
  <c r="O53" i="2"/>
  <c r="O59" i="2"/>
  <c r="H35" i="2"/>
  <c r="O77" i="2"/>
  <c r="J59" i="2"/>
  <c r="F38" i="2"/>
  <c r="E58" i="2"/>
  <c r="L46" i="2"/>
  <c r="E33" i="2"/>
  <c r="D61" i="2"/>
  <c r="H88" i="2"/>
  <c r="N24" i="2"/>
  <c r="L42" i="2"/>
  <c r="J88" i="2"/>
  <c r="D85" i="2"/>
  <c r="M43" i="2"/>
  <c r="O16" i="2"/>
  <c r="E24" i="2"/>
  <c r="G54" i="2"/>
  <c r="F30" i="2"/>
  <c r="M15" i="2"/>
  <c r="E18" i="2"/>
  <c r="M9" i="2"/>
  <c r="G69" i="2"/>
  <c r="O54" i="2"/>
  <c r="E29" i="2"/>
  <c r="J23" i="2"/>
  <c r="H85" i="2"/>
  <c r="M58" i="2"/>
  <c r="O19" i="2"/>
  <c r="G52" i="2"/>
  <c r="E72" i="2"/>
  <c r="D73" i="2"/>
  <c r="L14" i="2"/>
  <c r="H8" i="2"/>
  <c r="H14" i="2"/>
  <c r="H15" i="2"/>
  <c r="O3" i="2"/>
  <c r="O23" i="2"/>
  <c r="J76" i="2"/>
  <c r="G19" i="2"/>
  <c r="D51" i="2"/>
  <c r="N66" i="2"/>
  <c r="L26" i="2"/>
  <c r="D54" i="2"/>
  <c r="L41" i="2"/>
  <c r="L15" i="2"/>
  <c r="M22" i="2"/>
  <c r="J48" i="2"/>
  <c r="F53" i="2"/>
  <c r="G32" i="2"/>
  <c r="F16" i="2"/>
  <c r="G84" i="2"/>
  <c r="H76" i="2"/>
  <c r="H6" i="2"/>
  <c r="H9" i="2"/>
  <c r="F17" i="2"/>
  <c r="J54" i="2"/>
  <c r="F12" i="2"/>
  <c r="D62" i="2"/>
  <c r="H74" i="2"/>
  <c r="M47" i="2"/>
  <c r="D82" i="2"/>
  <c r="F29" i="2"/>
  <c r="E77" i="2"/>
  <c r="E46" i="2"/>
  <c r="F35" i="2"/>
  <c r="M26" i="2"/>
  <c r="D80" i="2"/>
  <c r="J10" i="2"/>
  <c r="G24" i="2"/>
  <c r="F32" i="2"/>
  <c r="J77" i="2"/>
  <c r="L22" i="2"/>
  <c r="J73" i="2"/>
  <c r="F10" i="2"/>
  <c r="O85" i="2"/>
  <c r="H34" i="2"/>
  <c r="O43" i="2"/>
  <c r="J6" i="2"/>
  <c r="E85" i="2"/>
  <c r="G66" i="2"/>
  <c r="J69" i="2"/>
  <c r="J4" i="2"/>
  <c r="M80" i="2"/>
  <c r="F72" i="2"/>
  <c r="H18" i="2"/>
  <c r="N37" i="2"/>
  <c r="M33" i="2"/>
  <c r="D67" i="2"/>
  <c r="L66" i="2"/>
  <c r="F51" i="2"/>
  <c r="F50" i="2"/>
  <c r="N74" i="2"/>
  <c r="L30" i="2"/>
  <c r="E65" i="2"/>
  <c r="F79" i="2"/>
  <c r="G48" i="2"/>
  <c r="O5" i="2"/>
  <c r="J85" i="2"/>
  <c r="E76" i="2"/>
  <c r="D66" i="2"/>
  <c r="H73" i="2"/>
  <c r="E26" i="2"/>
  <c r="E82" i="2"/>
  <c r="O72" i="2"/>
  <c r="D69" i="2"/>
  <c r="O62" i="2"/>
  <c r="O79" i="2"/>
  <c r="H43" i="2"/>
  <c r="H4" i="2"/>
  <c r="G4" i="2"/>
  <c r="O80" i="2"/>
  <c r="J42" i="2"/>
  <c r="H60" i="2"/>
  <c r="N88" i="2"/>
  <c r="N41" i="2"/>
  <c r="E45" i="2"/>
  <c r="N87" i="2"/>
  <c r="N4" i="2"/>
  <c r="L43" i="2"/>
  <c r="N61" i="2"/>
  <c r="H5" i="2"/>
  <c r="D14" i="2"/>
  <c r="F24" i="2"/>
  <c r="G61" i="2"/>
  <c r="L19" i="2"/>
  <c r="M10" i="2"/>
  <c r="D21" i="2"/>
  <c r="D81" i="2"/>
  <c r="O41" i="2"/>
  <c r="D50" i="2"/>
  <c r="D79" i="2"/>
  <c r="J41" i="2"/>
  <c r="M67" i="2"/>
  <c r="G77" i="2"/>
  <c r="J34" i="2"/>
  <c r="H77" i="2"/>
  <c r="N65" i="2"/>
  <c r="N22" i="2"/>
  <c r="N38" i="2"/>
  <c r="M41" i="2"/>
  <c r="D34" i="2"/>
  <c r="H82" i="2"/>
  <c r="F67" i="2"/>
  <c r="F48" i="2"/>
  <c r="G14" i="2"/>
  <c r="F58" i="2"/>
  <c r="F43" i="2"/>
  <c r="N26" i="2"/>
  <c r="M63" i="2"/>
  <c r="H66" i="2"/>
  <c r="D35" i="2"/>
  <c r="H41" i="2"/>
  <c r="N5" i="2"/>
  <c r="D4" i="2"/>
  <c r="D30" i="2"/>
  <c r="M38" i="2"/>
  <c r="N53" i="2"/>
  <c r="J65" i="2"/>
  <c r="H59" i="2"/>
  <c r="H52" i="2"/>
  <c r="L73" i="2"/>
  <c r="J56" i="2"/>
  <c r="L74" i="2"/>
  <c r="J53" i="2"/>
  <c r="G16" i="2"/>
  <c r="G47" i="2"/>
  <c r="H12" i="2"/>
  <c r="N75" i="2"/>
  <c r="O42" i="2"/>
  <c r="D70" i="2"/>
  <c r="G30" i="2"/>
  <c r="H80" i="2"/>
  <c r="J52" i="2"/>
  <c r="F15" i="2"/>
  <c r="G75" i="2"/>
  <c r="E17" i="2"/>
  <c r="F9" i="2"/>
  <c r="D75" i="2"/>
  <c r="H17" i="2"/>
  <c r="L84" i="2"/>
  <c r="M17" i="2"/>
  <c r="M21" i="2"/>
  <c r="L45" i="2"/>
  <c r="D3" i="2"/>
  <c r="O67" i="2"/>
  <c r="F77" i="2"/>
  <c r="O18" i="2"/>
  <c r="G27" i="2"/>
  <c r="J39" i="2"/>
  <c r="N39" i="2"/>
  <c r="M59" i="2"/>
  <c r="D60" i="2"/>
  <c r="N8" i="2"/>
  <c r="M28" i="2"/>
  <c r="E48" i="2"/>
  <c r="H67" i="2"/>
  <c r="N21" i="2"/>
  <c r="O46" i="2"/>
  <c r="L29" i="2"/>
  <c r="J78" i="2"/>
  <c r="M56" i="2"/>
  <c r="O88" i="2"/>
  <c r="G6" i="2"/>
  <c r="M88" i="2"/>
  <c r="N25" i="2" l="1"/>
  <c r="M31" i="2"/>
  <c r="L49" i="2"/>
  <c r="M25" i="2"/>
  <c r="L86" i="2"/>
  <c r="M44" i="2"/>
  <c r="N68" i="2"/>
  <c r="N13" i="2"/>
  <c r="N44" i="2"/>
  <c r="N40" i="2"/>
  <c r="M83" i="2"/>
  <c r="T4" i="2"/>
  <c r="T6" i="2"/>
  <c r="L44" i="2"/>
  <c r="L20" i="2"/>
  <c r="M64" i="2"/>
  <c r="N20" i="2"/>
  <c r="T5" i="2"/>
  <c r="N86" i="2"/>
  <c r="M20" i="2"/>
  <c r="N49" i="2"/>
  <c r="L25" i="2"/>
  <c r="L31" i="2"/>
  <c r="M49" i="2"/>
  <c r="L71" i="2"/>
  <c r="M71" i="2"/>
  <c r="L40" i="2"/>
  <c r="L57" i="2"/>
  <c r="L13" i="2"/>
  <c r="M36" i="2"/>
  <c r="N57" i="2"/>
  <c r="L36" i="2"/>
  <c r="M40" i="2"/>
  <c r="L83" i="2"/>
  <c r="N83" i="2"/>
  <c r="N31" i="2"/>
  <c r="N64" i="2"/>
  <c r="N71" i="2"/>
  <c r="M68" i="2"/>
  <c r="U5" i="2"/>
  <c r="N36" i="2"/>
  <c r="M86" i="2"/>
  <c r="L68" i="2"/>
  <c r="U4" i="2"/>
  <c r="M13" i="2"/>
  <c r="M57" i="2"/>
  <c r="L64" i="2"/>
  <c r="U6" i="2"/>
</calcChain>
</file>

<file path=xl/sharedStrings.xml><?xml version="1.0" encoding="utf-8"?>
<sst xmlns="http://schemas.openxmlformats.org/spreadsheetml/2006/main" count="3084" uniqueCount="1073">
  <si>
    <t>0868-74-3104</t>
  </si>
  <si>
    <t>0868-74-3153</t>
  </si>
  <si>
    <t>086-482-1513</t>
  </si>
  <si>
    <t>086-482-4802</t>
  </si>
  <si>
    <t>金光</t>
    <phoneticPr fontId="2"/>
  </si>
  <si>
    <t>最上</t>
    <phoneticPr fontId="2"/>
  </si>
  <si>
    <t>県</t>
    <rPh sb="0" eb="1">
      <t>ケン</t>
    </rPh>
    <phoneticPr fontId="2"/>
  </si>
  <si>
    <t>哲西</t>
    <rPh sb="0" eb="2">
      <t>テッセイ</t>
    </rPh>
    <phoneticPr fontId="2"/>
  </si>
  <si>
    <t>鴨方</t>
    <phoneticPr fontId="2"/>
  </si>
  <si>
    <t>里庄</t>
    <phoneticPr fontId="2"/>
  </si>
  <si>
    <t>岡中</t>
    <phoneticPr fontId="2"/>
  </si>
  <si>
    <t>足守</t>
    <phoneticPr fontId="2"/>
  </si>
  <si>
    <t>伊島</t>
    <phoneticPr fontId="2"/>
  </si>
  <si>
    <t>幸町</t>
    <phoneticPr fontId="2"/>
  </si>
  <si>
    <t>浦安</t>
    <phoneticPr fontId="2"/>
  </si>
  <si>
    <t>灘崎</t>
    <rPh sb="0" eb="2">
      <t>ナダサキ</t>
    </rPh>
    <phoneticPr fontId="2"/>
  </si>
  <si>
    <t>御津</t>
    <rPh sb="0" eb="2">
      <t>ミツ</t>
    </rPh>
    <phoneticPr fontId="2"/>
  </si>
  <si>
    <t>加茂</t>
    <rPh sb="0" eb="2">
      <t>カモ</t>
    </rPh>
    <phoneticPr fontId="2"/>
  </si>
  <si>
    <t>久米</t>
    <rPh sb="0" eb="2">
      <t>クメ</t>
    </rPh>
    <phoneticPr fontId="2"/>
  </si>
  <si>
    <t>勝北</t>
    <rPh sb="0" eb="2">
      <t>ショウボク</t>
    </rPh>
    <phoneticPr fontId="2"/>
  </si>
  <si>
    <t>芳井</t>
    <rPh sb="0" eb="2">
      <t>ヨシイ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</si>
  <si>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</si>
  <si>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</si>
  <si>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-</t>
    <phoneticPr fontId="2"/>
  </si>
  <si>
    <t>勤務</t>
    <rPh sb="0" eb="2">
      <t>キンム</t>
    </rPh>
    <phoneticPr fontId="2"/>
  </si>
  <si>
    <t>司書資格</t>
    <rPh sb="0" eb="2">
      <t>シショ</t>
    </rPh>
    <rPh sb="2" eb="4">
      <t>シカク</t>
    </rPh>
    <phoneticPr fontId="2"/>
  </si>
  <si>
    <t>ＮＯ</t>
    <phoneticPr fontId="2"/>
  </si>
  <si>
    <t>玉野</t>
    <rPh sb="0" eb="1">
      <t>タマ</t>
    </rPh>
    <rPh sb="1" eb="2">
      <t>ノ</t>
    </rPh>
    <phoneticPr fontId="2"/>
  </si>
  <si>
    <t>備前</t>
    <rPh sb="0" eb="2">
      <t>ビゼン</t>
    </rPh>
    <phoneticPr fontId="2"/>
  </si>
  <si>
    <t>瀬戸内</t>
    <rPh sb="0" eb="3">
      <t>セトウチ</t>
    </rPh>
    <phoneticPr fontId="2"/>
  </si>
  <si>
    <t>美作</t>
    <rPh sb="0" eb="2">
      <t>ミマサカ</t>
    </rPh>
    <phoneticPr fontId="2"/>
  </si>
  <si>
    <t>私立</t>
    <rPh sb="0" eb="2">
      <t>シリツ</t>
    </rPh>
    <phoneticPr fontId="2"/>
  </si>
  <si>
    <t>赤坂</t>
    <rPh sb="0" eb="2">
      <t>アカサカ</t>
    </rPh>
    <phoneticPr fontId="2"/>
  </si>
  <si>
    <t>英田</t>
    <rPh sb="0" eb="2">
      <t>アイダ</t>
    </rPh>
    <phoneticPr fontId="2"/>
  </si>
  <si>
    <t>大原</t>
    <rPh sb="0" eb="2">
      <t>オオハラ</t>
    </rPh>
    <phoneticPr fontId="2"/>
  </si>
  <si>
    <t>東粟倉</t>
    <rPh sb="0" eb="1">
      <t>ヒガシ</t>
    </rPh>
    <rPh sb="1" eb="3">
      <t>アワクラ</t>
    </rPh>
    <phoneticPr fontId="2"/>
  </si>
  <si>
    <t>日生</t>
    <rPh sb="0" eb="2">
      <t>ヒナセ</t>
    </rPh>
    <phoneticPr fontId="2"/>
  </si>
  <si>
    <t>吉永</t>
    <rPh sb="0" eb="2">
      <t>ヨシナガ</t>
    </rPh>
    <phoneticPr fontId="2"/>
  </si>
  <si>
    <t>蒜山</t>
    <rPh sb="0" eb="2">
      <t>ヒルゼン</t>
    </rPh>
    <phoneticPr fontId="2"/>
  </si>
  <si>
    <t>岡山県</t>
    <rPh sb="0" eb="3">
      <t>オカヤマケン</t>
    </rPh>
    <phoneticPr fontId="2"/>
  </si>
  <si>
    <t>岡山市</t>
    <rPh sb="0" eb="3">
      <t>オカヤマシ</t>
    </rPh>
    <phoneticPr fontId="2"/>
  </si>
  <si>
    <t>倉敷市</t>
    <rPh sb="0" eb="3">
      <t>クラシキシ</t>
    </rPh>
    <phoneticPr fontId="2"/>
  </si>
  <si>
    <t>津山市</t>
    <rPh sb="0" eb="3">
      <t>ツヤマシ</t>
    </rPh>
    <phoneticPr fontId="2"/>
  </si>
  <si>
    <t>玉野市</t>
    <rPh sb="0" eb="3">
      <t>タマノシ</t>
    </rPh>
    <phoneticPr fontId="2"/>
  </si>
  <si>
    <t>笠岡市</t>
    <rPh sb="0" eb="3">
      <t>カサオカシ</t>
    </rPh>
    <phoneticPr fontId="2"/>
  </si>
  <si>
    <t>井原市</t>
    <rPh sb="0" eb="3">
      <t>イバラシ</t>
    </rPh>
    <phoneticPr fontId="2"/>
  </si>
  <si>
    <t>総社市</t>
    <rPh sb="0" eb="3">
      <t>ソウジャシ</t>
    </rPh>
    <phoneticPr fontId="2"/>
  </si>
  <si>
    <t>高梁市</t>
    <rPh sb="0" eb="3">
      <t>タカハシシ</t>
    </rPh>
    <phoneticPr fontId="2"/>
  </si>
  <si>
    <t>新見市</t>
    <rPh sb="0" eb="3">
      <t>ニイミシ</t>
    </rPh>
    <phoneticPr fontId="2"/>
  </si>
  <si>
    <t>備前市</t>
    <rPh sb="0" eb="3">
      <t>ビゼンシ</t>
    </rPh>
    <phoneticPr fontId="2"/>
  </si>
  <si>
    <t>赤磐市</t>
    <rPh sb="0" eb="2">
      <t>アカイワ</t>
    </rPh>
    <rPh sb="2" eb="3">
      <t>シ</t>
    </rPh>
    <phoneticPr fontId="2"/>
  </si>
  <si>
    <t>中央</t>
    <rPh sb="0" eb="2">
      <t>チュウオウ</t>
    </rPh>
    <phoneticPr fontId="2"/>
  </si>
  <si>
    <t>真庭市</t>
    <rPh sb="0" eb="2">
      <t>マニワ</t>
    </rPh>
    <rPh sb="2" eb="3">
      <t>シ</t>
    </rPh>
    <phoneticPr fontId="2"/>
  </si>
  <si>
    <t>美作市</t>
    <rPh sb="0" eb="2">
      <t>ミマサカ</t>
    </rPh>
    <rPh sb="2" eb="3">
      <t>シ</t>
    </rPh>
    <phoneticPr fontId="2"/>
  </si>
  <si>
    <t>和気町</t>
    <rPh sb="0" eb="3">
      <t>ワケチョウ</t>
    </rPh>
    <phoneticPr fontId="2"/>
  </si>
  <si>
    <t>早島町</t>
    <rPh sb="0" eb="3">
      <t>ハヤシマチョウ</t>
    </rPh>
    <phoneticPr fontId="2"/>
  </si>
  <si>
    <t>里庄町</t>
    <rPh sb="0" eb="3">
      <t>サトショウチョウ</t>
    </rPh>
    <phoneticPr fontId="2"/>
  </si>
  <si>
    <t>矢掛町</t>
    <rPh sb="0" eb="3">
      <t>ヤカゲチョウ</t>
    </rPh>
    <phoneticPr fontId="2"/>
  </si>
  <si>
    <t>鏡野町</t>
    <rPh sb="0" eb="3">
      <t>カガミノチョウ</t>
    </rPh>
    <phoneticPr fontId="2"/>
  </si>
  <si>
    <t>勝央町</t>
    <rPh sb="0" eb="3">
      <t>ショウオウチョウ</t>
    </rPh>
    <phoneticPr fontId="2"/>
  </si>
  <si>
    <t>奈義町</t>
    <rPh sb="0" eb="3">
      <t>ナギチョウ</t>
    </rPh>
    <phoneticPr fontId="2"/>
  </si>
  <si>
    <t>久米南町</t>
    <rPh sb="0" eb="4">
      <t>クメナンチョウ</t>
    </rPh>
    <phoneticPr fontId="2"/>
  </si>
  <si>
    <t>美咲町</t>
    <rPh sb="0" eb="3">
      <t>ミサキチョウ</t>
    </rPh>
    <phoneticPr fontId="2"/>
  </si>
  <si>
    <t>津山</t>
    <phoneticPr fontId="2"/>
  </si>
  <si>
    <t>瀬戸内市</t>
    <rPh sb="0" eb="3">
      <t>セトウチ</t>
    </rPh>
    <rPh sb="3" eb="4">
      <t>シ</t>
    </rPh>
    <phoneticPr fontId="2"/>
  </si>
  <si>
    <t>非常勤</t>
    <rPh sb="0" eb="3">
      <t>ヒジョウキン</t>
    </rPh>
    <phoneticPr fontId="2"/>
  </si>
  <si>
    <t>専任</t>
    <rPh sb="0" eb="2">
      <t>センニン</t>
    </rPh>
    <phoneticPr fontId="2"/>
  </si>
  <si>
    <t>年間購入図書冊数（冊）</t>
    <rPh sb="0" eb="2">
      <t>ネンカン</t>
    </rPh>
    <rPh sb="2" eb="4">
      <t>コウニュウ</t>
    </rPh>
    <rPh sb="4" eb="6">
      <t>トショ</t>
    </rPh>
    <rPh sb="6" eb="8">
      <t>サッスウ</t>
    </rPh>
    <rPh sb="9" eb="10">
      <t>サツ</t>
    </rPh>
    <phoneticPr fontId="2"/>
  </si>
  <si>
    <t>寄贈・その他図書冊数（冊）</t>
    <rPh sb="0" eb="2">
      <t>キゾウ</t>
    </rPh>
    <rPh sb="3" eb="6">
      <t>ソノタ</t>
    </rPh>
    <rPh sb="6" eb="8">
      <t>トショ</t>
    </rPh>
    <rPh sb="8" eb="10">
      <t>サッスウ</t>
    </rPh>
    <rPh sb="11" eb="12">
      <t>サツ</t>
    </rPh>
    <phoneticPr fontId="2"/>
  </si>
  <si>
    <t>年間受入図書冊数（冊）</t>
    <rPh sb="0" eb="2">
      <t>ネンカン</t>
    </rPh>
    <rPh sb="2" eb="4">
      <t>ウケイレ</t>
    </rPh>
    <rPh sb="4" eb="6">
      <t>トショ</t>
    </rPh>
    <rPh sb="6" eb="8">
      <t>サッスウ</t>
    </rPh>
    <rPh sb="9" eb="10">
      <t>サツ</t>
    </rPh>
    <phoneticPr fontId="2"/>
  </si>
  <si>
    <t>合計冊数</t>
    <rPh sb="0" eb="2">
      <t>ゴウケイ</t>
    </rPh>
    <rPh sb="2" eb="4">
      <t>サッスウ</t>
    </rPh>
    <phoneticPr fontId="2"/>
  </si>
  <si>
    <t>※　人口一人当たり資料費は、臨時的資料費も含む。</t>
    <rPh sb="2" eb="4">
      <t>ジンコウ</t>
    </rPh>
    <rPh sb="4" eb="6">
      <t>ヒトリ</t>
    </rPh>
    <rPh sb="6" eb="7">
      <t>ア</t>
    </rPh>
    <rPh sb="9" eb="12">
      <t>シリョウヒ</t>
    </rPh>
    <rPh sb="14" eb="17">
      <t>リンジテキ</t>
    </rPh>
    <rPh sb="17" eb="20">
      <t>シリョウヒ</t>
    </rPh>
    <rPh sb="21" eb="22">
      <t>フク</t>
    </rPh>
    <phoneticPr fontId="2"/>
  </si>
  <si>
    <t>図書
購入費
（千円）</t>
    <rPh sb="0" eb="2">
      <t>トショ</t>
    </rPh>
    <rPh sb="3" eb="6">
      <t>コウニュウヒ</t>
    </rPh>
    <rPh sb="8" eb="10">
      <t>センエン</t>
    </rPh>
    <phoneticPr fontId="2"/>
  </si>
  <si>
    <t>ｻｰﾋﾞｽﾎﾟｲﾝﾄ用資料費（千円）</t>
    <rPh sb="10" eb="11">
      <t>ヨウ</t>
    </rPh>
    <rPh sb="11" eb="13">
      <t>シリョウ</t>
    </rPh>
    <rPh sb="13" eb="14">
      <t>ヒ</t>
    </rPh>
    <rPh sb="15" eb="17">
      <t>センエン</t>
    </rPh>
    <phoneticPr fontId="2"/>
  </si>
  <si>
    <t>資料費
小計
（千円）</t>
    <rPh sb="0" eb="3">
      <t>シリョウヒ</t>
    </rPh>
    <rPh sb="4" eb="6">
      <t>ショウケイ</t>
    </rPh>
    <rPh sb="8" eb="10">
      <t>センエン</t>
    </rPh>
    <phoneticPr fontId="2"/>
  </si>
  <si>
    <t>岡山県内公共図書館調査</t>
    <rPh sb="0" eb="2">
      <t>オカヤマ</t>
    </rPh>
    <rPh sb="2" eb="4">
      <t>ケンナイ</t>
    </rPh>
    <rPh sb="4" eb="6">
      <t>コウキョウ</t>
    </rPh>
    <rPh sb="6" eb="9">
      <t>トショカン</t>
    </rPh>
    <rPh sb="9" eb="11">
      <t>チョウサ</t>
    </rPh>
    <phoneticPr fontId="2"/>
  </si>
  <si>
    <t>＜収録内容＞</t>
    <phoneticPr fontId="2"/>
  </si>
  <si>
    <t>臨時的
資料費
（千円）</t>
    <rPh sb="0" eb="3">
      <t>リンジテキ</t>
    </rPh>
    <rPh sb="4" eb="7">
      <t>シリョウヒ</t>
    </rPh>
    <rPh sb="9" eb="11">
      <t>センエン</t>
    </rPh>
    <phoneticPr fontId="2"/>
  </si>
  <si>
    <t>駐車場数</t>
    <rPh sb="0" eb="2">
      <t>チュウシャ</t>
    </rPh>
    <rPh sb="2" eb="4">
      <t>バカズ</t>
    </rPh>
    <phoneticPr fontId="2"/>
  </si>
  <si>
    <t>雑誌新聞購入費
(千円)</t>
    <rPh sb="0" eb="2">
      <t>ザッシ</t>
    </rPh>
    <rPh sb="2" eb="4">
      <t>シンブン</t>
    </rPh>
    <rPh sb="4" eb="7">
      <t>コウニュウヒ</t>
    </rPh>
    <rPh sb="9" eb="11">
      <t>センエン</t>
    </rPh>
    <phoneticPr fontId="2"/>
  </si>
  <si>
    <t>運　　　　　営</t>
    <rPh sb="0" eb="7">
      <t>ウンエイ</t>
    </rPh>
    <phoneticPr fontId="2"/>
  </si>
  <si>
    <t>休　館　日</t>
    <rPh sb="0" eb="5">
      <t>キュウカンビ</t>
    </rPh>
    <phoneticPr fontId="2"/>
  </si>
  <si>
    <t>開 館 時 間</t>
    <rPh sb="0" eb="3">
      <t>カイカン</t>
    </rPh>
    <rPh sb="4" eb="7">
      <t>ジカン</t>
    </rPh>
    <phoneticPr fontId="2"/>
  </si>
  <si>
    <t>奉仕人口
＊</t>
    <rPh sb="0" eb="2">
      <t>ホウシ</t>
    </rPh>
    <rPh sb="2" eb="4">
      <t>ジンコウ</t>
    </rPh>
    <phoneticPr fontId="2"/>
  </si>
  <si>
    <t>蔵書冊数
(冊)</t>
    <rPh sb="0" eb="2">
      <t>ゾウショ</t>
    </rPh>
    <rPh sb="2" eb="4">
      <t>サッスウ</t>
    </rPh>
    <rPh sb="6" eb="7">
      <t>サツ</t>
    </rPh>
    <phoneticPr fontId="2"/>
  </si>
  <si>
    <t>-</t>
  </si>
  <si>
    <t>自動車図書館用資料費
(千円)</t>
    <rPh sb="0" eb="3">
      <t>ジドウシャ</t>
    </rPh>
    <rPh sb="3" eb="6">
      <t>トショカン</t>
    </rPh>
    <rPh sb="6" eb="7">
      <t>ヨウ</t>
    </rPh>
    <rPh sb="7" eb="9">
      <t>シリョウ</t>
    </rPh>
    <rPh sb="9" eb="10">
      <t>ヒ</t>
    </rPh>
    <rPh sb="12" eb="14">
      <t>センエン</t>
    </rPh>
    <phoneticPr fontId="2"/>
  </si>
  <si>
    <t>自動車図書館用資料費
（千円）</t>
    <rPh sb="0" eb="3">
      <t>ジドウシャ</t>
    </rPh>
    <rPh sb="3" eb="6">
      <t>トショカン</t>
    </rPh>
    <rPh sb="6" eb="7">
      <t>ヨウ</t>
    </rPh>
    <rPh sb="7" eb="9">
      <t>シリョウ</t>
    </rPh>
    <rPh sb="9" eb="10">
      <t>ヒ</t>
    </rPh>
    <rPh sb="12" eb="14">
      <t>センエン</t>
    </rPh>
    <phoneticPr fontId="2"/>
  </si>
  <si>
    <t>奉仕人口1人当たり</t>
    <rPh sb="0" eb="2">
      <t>ホウシ</t>
    </rPh>
    <rPh sb="2" eb="4">
      <t>ジンコウ</t>
    </rPh>
    <rPh sb="4" eb="6">
      <t>１ニン</t>
    </rPh>
    <rPh sb="6" eb="7">
      <t>ア</t>
    </rPh>
    <phoneticPr fontId="2"/>
  </si>
  <si>
    <t>美星</t>
    <rPh sb="0" eb="2">
      <t>ビセイ</t>
    </rPh>
    <phoneticPr fontId="2"/>
  </si>
  <si>
    <t>瀬戸</t>
  </si>
  <si>
    <t>吉備中央町</t>
    <rPh sb="0" eb="2">
      <t>キビ</t>
    </rPh>
    <rPh sb="2" eb="5">
      <t>チュウオウチョウ</t>
    </rPh>
    <phoneticPr fontId="2"/>
  </si>
  <si>
    <t>巡回間隔</t>
    <rPh sb="0" eb="2">
      <t>ジュンカイ</t>
    </rPh>
    <rPh sb="2" eb="4">
      <t>カンカク</t>
    </rPh>
    <phoneticPr fontId="2"/>
  </si>
  <si>
    <t>赤中</t>
    <rPh sb="0" eb="1">
      <t>アカ</t>
    </rPh>
    <rPh sb="1" eb="2">
      <t>ナカ</t>
    </rPh>
    <phoneticPr fontId="2"/>
  </si>
  <si>
    <t>受付件数</t>
    <rPh sb="0" eb="2">
      <t>ウケツケ</t>
    </rPh>
    <rPh sb="2" eb="4">
      <t>ケンスウ</t>
    </rPh>
    <phoneticPr fontId="2"/>
  </si>
  <si>
    <t>-</t>
    <phoneticPr fontId="2"/>
  </si>
  <si>
    <t>自治体名</t>
    <rPh sb="0" eb="3">
      <t>ジチタイ</t>
    </rPh>
    <rPh sb="3" eb="4">
      <t>メイ</t>
    </rPh>
    <phoneticPr fontId="2"/>
  </si>
  <si>
    <t>-</t>
    <phoneticPr fontId="2"/>
  </si>
  <si>
    <t>文献複写</t>
    <rPh sb="0" eb="2">
      <t>ブンケン</t>
    </rPh>
    <rPh sb="2" eb="4">
      <t>フクシャ</t>
    </rPh>
    <phoneticPr fontId="2"/>
  </si>
  <si>
    <t>複・独の別</t>
    <rPh sb="0" eb="1">
      <t>フク</t>
    </rPh>
    <rPh sb="2" eb="3">
      <t>ドクリツ</t>
    </rPh>
    <rPh sb="4" eb="5">
      <t>ベツ</t>
    </rPh>
    <phoneticPr fontId="2"/>
  </si>
  <si>
    <t>氏    名</t>
    <rPh sb="0" eb="6">
      <t>シメイ</t>
    </rPh>
    <phoneticPr fontId="2"/>
  </si>
  <si>
    <t>施         設</t>
    <rPh sb="0" eb="11">
      <t>シセツ</t>
    </rPh>
    <phoneticPr fontId="2"/>
  </si>
  <si>
    <t>館        長</t>
    <rPh sb="0" eb="10">
      <t>カンチョウ</t>
    </rPh>
    <phoneticPr fontId="2"/>
  </si>
  <si>
    <t>蔵書冊数（冊）</t>
    <rPh sb="0" eb="2">
      <t>ゾウショ</t>
    </rPh>
    <rPh sb="2" eb="4">
      <t>サッスウ</t>
    </rPh>
    <rPh sb="5" eb="6">
      <t>サツ</t>
    </rPh>
    <phoneticPr fontId="2"/>
  </si>
  <si>
    <t>購入雑誌（種）</t>
    <rPh sb="0" eb="2">
      <t>コウニュウ</t>
    </rPh>
    <rPh sb="2" eb="4">
      <t>ザッシ</t>
    </rPh>
    <rPh sb="5" eb="6">
      <t>シュ</t>
    </rPh>
    <phoneticPr fontId="2"/>
  </si>
  <si>
    <t>視聴覚資料費（千円）</t>
    <rPh sb="0" eb="3">
      <t>シチョウカク</t>
    </rPh>
    <rPh sb="3" eb="6">
      <t>シリョウヒ</t>
    </rPh>
    <rPh sb="7" eb="9">
      <t>センエン</t>
    </rPh>
    <phoneticPr fontId="2"/>
  </si>
  <si>
    <t>その他資料費（千円）</t>
    <rPh sb="0" eb="3">
      <t>ソノタ</t>
    </rPh>
    <rPh sb="3" eb="6">
      <t>シリョウヒ</t>
    </rPh>
    <rPh sb="7" eb="9">
      <t>センエン</t>
    </rPh>
    <phoneticPr fontId="2"/>
  </si>
  <si>
    <t>委託・派遣</t>
    <rPh sb="0" eb="2">
      <t>イタク</t>
    </rPh>
    <rPh sb="3" eb="5">
      <t>ハケン</t>
    </rPh>
    <phoneticPr fontId="2"/>
  </si>
  <si>
    <t>かもがわ</t>
    <phoneticPr fontId="2"/>
  </si>
  <si>
    <t>かよう</t>
    <phoneticPr fontId="2"/>
  </si>
  <si>
    <t>吉備
中央町</t>
    <rPh sb="0" eb="2">
      <t>キビ</t>
    </rPh>
    <rPh sb="3" eb="6">
      <t>チュウオウチョウ</t>
    </rPh>
    <phoneticPr fontId="2"/>
  </si>
  <si>
    <t>かもがわ</t>
    <phoneticPr fontId="2"/>
  </si>
  <si>
    <t>かよう</t>
    <phoneticPr fontId="2"/>
  </si>
  <si>
    <t>かもがわ</t>
    <phoneticPr fontId="2"/>
  </si>
  <si>
    <t>かよう</t>
    <phoneticPr fontId="2"/>
  </si>
  <si>
    <t>登録</t>
    <rPh sb="0" eb="2">
      <t>トウロク</t>
    </rPh>
    <phoneticPr fontId="2"/>
  </si>
  <si>
    <t>登録者総数
（人）</t>
    <rPh sb="0" eb="3">
      <t>トウロクシャ</t>
    </rPh>
    <rPh sb="3" eb="5">
      <t>ソウスウ</t>
    </rPh>
    <rPh sb="7" eb="8">
      <t>ニン</t>
    </rPh>
    <phoneticPr fontId="2"/>
  </si>
  <si>
    <t>登録率
（％）</t>
    <rPh sb="0" eb="3">
      <t>トウロクリツ</t>
    </rPh>
    <phoneticPr fontId="2"/>
  </si>
  <si>
    <t>貸出冊数
(冊)</t>
    <rPh sb="0" eb="4">
      <t>カシダシサッスウ</t>
    </rPh>
    <rPh sb="6" eb="7">
      <t>サツ</t>
    </rPh>
    <phoneticPr fontId="2"/>
  </si>
  <si>
    <t>資料費
(円)</t>
    <rPh sb="0" eb="2">
      <t>シリョウ</t>
    </rPh>
    <rPh sb="2" eb="3">
      <t>トショヒ</t>
    </rPh>
    <rPh sb="5" eb="6">
      <t>エン</t>
    </rPh>
    <phoneticPr fontId="2"/>
  </si>
  <si>
    <t>専任職員1人当サービス人口
(千人)</t>
    <rPh sb="0" eb="2">
      <t>センニン</t>
    </rPh>
    <rPh sb="2" eb="4">
      <t>ショクイン</t>
    </rPh>
    <phoneticPr fontId="2"/>
  </si>
  <si>
    <t>図  書  館  名</t>
    <rPh sb="0" eb="7">
      <t>トショカン</t>
    </rPh>
    <rPh sb="9" eb="10">
      <t>メイ</t>
    </rPh>
    <phoneticPr fontId="2"/>
  </si>
  <si>
    <t>郵便番号</t>
    <rPh sb="0" eb="4">
      <t>ユウビンバンゴウ</t>
    </rPh>
    <phoneticPr fontId="2"/>
  </si>
  <si>
    <t>岡中</t>
    <phoneticPr fontId="2"/>
  </si>
  <si>
    <t>幸町</t>
    <phoneticPr fontId="2"/>
  </si>
  <si>
    <t>浦安</t>
    <phoneticPr fontId="2"/>
  </si>
  <si>
    <t>足守</t>
    <phoneticPr fontId="2"/>
  </si>
  <si>
    <t>伊島</t>
    <phoneticPr fontId="2"/>
  </si>
  <si>
    <t>建部</t>
    <phoneticPr fontId="2"/>
  </si>
  <si>
    <t>御津</t>
    <phoneticPr fontId="2"/>
  </si>
  <si>
    <t>倉中</t>
    <phoneticPr fontId="2"/>
  </si>
  <si>
    <t>玉島</t>
    <phoneticPr fontId="2"/>
  </si>
  <si>
    <t>津山</t>
    <phoneticPr fontId="2"/>
  </si>
  <si>
    <t>玉野</t>
    <phoneticPr fontId="2"/>
  </si>
  <si>
    <t>笠岡</t>
    <phoneticPr fontId="2"/>
  </si>
  <si>
    <t>井原</t>
    <phoneticPr fontId="2"/>
  </si>
  <si>
    <t>総社</t>
    <phoneticPr fontId="2"/>
  </si>
  <si>
    <t>高梁</t>
    <phoneticPr fontId="2"/>
  </si>
  <si>
    <t>新見</t>
    <phoneticPr fontId="2"/>
  </si>
  <si>
    <t>鴨方</t>
    <phoneticPr fontId="2"/>
  </si>
  <si>
    <t>和気</t>
    <phoneticPr fontId="2"/>
  </si>
  <si>
    <t>佐伯</t>
    <phoneticPr fontId="2"/>
  </si>
  <si>
    <t>早島</t>
    <phoneticPr fontId="2"/>
  </si>
  <si>
    <t>里庄</t>
    <phoneticPr fontId="2"/>
  </si>
  <si>
    <t>奈義</t>
    <phoneticPr fontId="2"/>
  </si>
  <si>
    <t>旭</t>
    <phoneticPr fontId="2"/>
  </si>
  <si>
    <t>最上</t>
    <phoneticPr fontId="2"/>
  </si>
  <si>
    <t>東粟倉</t>
    <rPh sb="0" eb="1">
      <t>ヒガシ</t>
    </rPh>
    <rPh sb="1" eb="2">
      <t>アワ</t>
    </rPh>
    <rPh sb="2" eb="3">
      <t>クラ</t>
    </rPh>
    <phoneticPr fontId="2"/>
  </si>
  <si>
    <t>幸町</t>
    <rPh sb="0" eb="2">
      <t>サイワイチョウ</t>
    </rPh>
    <phoneticPr fontId="2"/>
  </si>
  <si>
    <t>水島</t>
    <rPh sb="0" eb="2">
      <t>ミズシマ</t>
    </rPh>
    <phoneticPr fontId="2"/>
  </si>
  <si>
    <t>久世</t>
    <rPh sb="0" eb="2">
      <t>クセ</t>
    </rPh>
    <phoneticPr fontId="2"/>
  </si>
  <si>
    <t>かもがわ</t>
    <phoneticPr fontId="2"/>
  </si>
  <si>
    <t>かよう</t>
    <phoneticPr fontId="2"/>
  </si>
  <si>
    <t>～</t>
  </si>
  <si>
    <t>金光</t>
    <rPh sb="0" eb="2">
      <t>コンコウ</t>
    </rPh>
    <phoneticPr fontId="2"/>
  </si>
  <si>
    <t>Ⅱ　2</t>
  </si>
  <si>
    <t>Ⅱ　3</t>
  </si>
  <si>
    <t>Ⅱ　4</t>
  </si>
  <si>
    <t>Ⅱ　5</t>
  </si>
  <si>
    <t>Ⅱ　6</t>
  </si>
  <si>
    <t>Ⅱ　7</t>
  </si>
  <si>
    <t>個　人　貸　出</t>
    <rPh sb="0" eb="3">
      <t>コジン</t>
    </rPh>
    <rPh sb="4" eb="5">
      <t>カシ</t>
    </rPh>
    <rPh sb="6" eb="7">
      <t>デ</t>
    </rPh>
    <phoneticPr fontId="2"/>
  </si>
  <si>
    <t>人口千人当たり</t>
    <rPh sb="0" eb="2">
      <t>ジンコウ</t>
    </rPh>
    <rPh sb="2" eb="4">
      <t>センニン</t>
    </rPh>
    <rPh sb="4" eb="5">
      <t>ア</t>
    </rPh>
    <phoneticPr fontId="2"/>
  </si>
  <si>
    <t>寄島</t>
    <rPh sb="0" eb="2">
      <t>ヨリシマ</t>
    </rPh>
    <phoneticPr fontId="2"/>
  </si>
  <si>
    <t>～</t>
    <phoneticPr fontId="2"/>
  </si>
  <si>
    <t>職員数</t>
    <rPh sb="0" eb="3">
      <t>ショクインスウ</t>
    </rPh>
    <phoneticPr fontId="2"/>
  </si>
  <si>
    <t>内司書</t>
    <rPh sb="0" eb="1">
      <t>ナイ</t>
    </rPh>
    <rPh sb="1" eb="3">
      <t>シショ</t>
    </rPh>
    <phoneticPr fontId="2"/>
  </si>
  <si>
    <t>兼任</t>
    <rPh sb="0" eb="2">
      <t>ケンニン</t>
    </rPh>
    <phoneticPr fontId="2"/>
  </si>
  <si>
    <t>臨時</t>
    <rPh sb="0" eb="2">
      <t>リンジ</t>
    </rPh>
    <phoneticPr fontId="2"/>
  </si>
  <si>
    <t>ｻｰﾋﾞｽﾎﾟｲﾝﾄ用資料費　（千円）</t>
    <rPh sb="10" eb="11">
      <t>ヨウ</t>
    </rPh>
    <rPh sb="11" eb="13">
      <t>シリョウ</t>
    </rPh>
    <rPh sb="13" eb="14">
      <t>ヒ</t>
    </rPh>
    <rPh sb="16" eb="18">
      <t>センエン</t>
    </rPh>
    <phoneticPr fontId="2"/>
  </si>
  <si>
    <t>年間受入冊数(冊)</t>
    <rPh sb="0" eb="2">
      <t>ネンカン</t>
    </rPh>
    <rPh sb="2" eb="4">
      <t>ウケイレ</t>
    </rPh>
    <rPh sb="4" eb="6">
      <t>サッスウ</t>
    </rPh>
    <rPh sb="7" eb="8">
      <t>サツ</t>
    </rPh>
    <phoneticPr fontId="2"/>
  </si>
  <si>
    <t>人口一人当り資料費（円）</t>
    <rPh sb="0" eb="2">
      <t>ジンコウ</t>
    </rPh>
    <rPh sb="2" eb="4">
      <t>ヒトリ</t>
    </rPh>
    <rPh sb="4" eb="5">
      <t>アタ</t>
    </rPh>
    <rPh sb="6" eb="8">
      <t>シリョウ</t>
    </rPh>
    <rPh sb="8" eb="9">
      <t>ヒ</t>
    </rPh>
    <rPh sb="10" eb="11">
      <t>エン</t>
    </rPh>
    <phoneticPr fontId="2"/>
  </si>
  <si>
    <t>人口一人当り資料費（円）</t>
    <rPh sb="0" eb="2">
      <t>ジンコウ</t>
    </rPh>
    <rPh sb="2" eb="4">
      <t>ヒトリ</t>
    </rPh>
    <rPh sb="4" eb="5">
      <t>アタ</t>
    </rPh>
    <rPh sb="6" eb="8">
      <t>シリョウ</t>
    </rPh>
    <rPh sb="8" eb="9">
      <t>トショヒ</t>
    </rPh>
    <rPh sb="10" eb="11">
      <t>エン</t>
    </rPh>
    <phoneticPr fontId="2"/>
  </si>
  <si>
    <t>計</t>
    <rPh sb="0" eb="1">
      <t>ケイ</t>
    </rPh>
    <phoneticPr fontId="2"/>
  </si>
  <si>
    <t>船穂</t>
    <rPh sb="0" eb="2">
      <t>フナオ</t>
    </rPh>
    <phoneticPr fontId="2"/>
  </si>
  <si>
    <t>真備</t>
    <rPh sb="0" eb="2">
      <t>マビ</t>
    </rPh>
    <phoneticPr fontId="2"/>
  </si>
  <si>
    <t>久米南</t>
    <rPh sb="0" eb="3">
      <t>クメナン</t>
    </rPh>
    <phoneticPr fontId="2"/>
  </si>
  <si>
    <t>柵原</t>
    <rPh sb="0" eb="2">
      <t>ヤナハラ</t>
    </rPh>
    <phoneticPr fontId="2"/>
  </si>
  <si>
    <t>創設</t>
    <rPh sb="0" eb="2">
      <t>ソウセツ</t>
    </rPh>
    <phoneticPr fontId="2"/>
  </si>
  <si>
    <t>児島</t>
    <rPh sb="0" eb="2">
      <t>コジマ</t>
    </rPh>
    <phoneticPr fontId="2"/>
  </si>
  <si>
    <t>略称</t>
    <rPh sb="0" eb="2">
      <t>リャクショウ</t>
    </rPh>
    <phoneticPr fontId="2"/>
  </si>
  <si>
    <t>吉井</t>
    <rPh sb="0" eb="2">
      <t>ヨシイ</t>
    </rPh>
    <phoneticPr fontId="2"/>
  </si>
  <si>
    <t>矢掛</t>
    <rPh sb="0" eb="2">
      <t>ヤカゲ</t>
    </rPh>
    <phoneticPr fontId="2"/>
  </si>
  <si>
    <t>勝央</t>
    <rPh sb="0" eb="2">
      <t>ショウオウ</t>
    </rPh>
    <phoneticPr fontId="2"/>
  </si>
  <si>
    <t>熊山</t>
    <rPh sb="0" eb="2">
      <t>クマヤマ</t>
    </rPh>
    <phoneticPr fontId="2"/>
  </si>
  <si>
    <t>鏡野</t>
    <rPh sb="0" eb="2">
      <t>カガミノ</t>
    </rPh>
    <phoneticPr fontId="2"/>
  </si>
  <si>
    <t>ｻｰﾋﾞｽﾎﾟｲﾝﾄ数</t>
    <rPh sb="10" eb="11">
      <t>スウ</t>
    </rPh>
    <phoneticPr fontId="2"/>
  </si>
  <si>
    <t>自動車図書館</t>
    <rPh sb="0" eb="3">
      <t>ジドウシャ</t>
    </rPh>
    <rPh sb="3" eb="6">
      <t>トショカン</t>
    </rPh>
    <phoneticPr fontId="2"/>
  </si>
  <si>
    <t>浅口市</t>
    <rPh sb="0" eb="1">
      <t>アサ</t>
    </rPh>
    <rPh sb="1" eb="2">
      <t>グチ</t>
    </rPh>
    <rPh sb="2" eb="3">
      <t>シ</t>
    </rPh>
    <phoneticPr fontId="2"/>
  </si>
  <si>
    <t>金光さつき</t>
    <rPh sb="0" eb="2">
      <t>コンコウ</t>
    </rPh>
    <phoneticPr fontId="2"/>
  </si>
  <si>
    <t>-</t>
    <phoneticPr fontId="2"/>
  </si>
  <si>
    <t>合計</t>
    <rPh sb="0" eb="2">
      <t>ゴウケイ</t>
    </rPh>
    <phoneticPr fontId="2"/>
  </si>
  <si>
    <t>台数</t>
    <rPh sb="0" eb="2">
      <t>ダイスウ</t>
    </rPh>
    <phoneticPr fontId="2"/>
  </si>
  <si>
    <t>１日平均</t>
    <rPh sb="0" eb="2">
      <t>１ニチ</t>
    </rPh>
    <rPh sb="2" eb="4">
      <t>ヘイキン</t>
    </rPh>
    <phoneticPr fontId="2"/>
  </si>
  <si>
    <t>予約件数</t>
    <rPh sb="0" eb="2">
      <t>ヨヤク</t>
    </rPh>
    <rPh sb="2" eb="4">
      <t>ケンスウ</t>
    </rPh>
    <phoneticPr fontId="2"/>
  </si>
  <si>
    <t>相互貸借</t>
    <rPh sb="0" eb="2">
      <t>ソウゴ</t>
    </rPh>
    <rPh sb="2" eb="4">
      <t>タイシャク</t>
    </rPh>
    <phoneticPr fontId="2"/>
  </si>
  <si>
    <t>参考業務</t>
    <rPh sb="0" eb="2">
      <t>サンコウ</t>
    </rPh>
    <rPh sb="2" eb="4">
      <t>ギョウム</t>
    </rPh>
    <phoneticPr fontId="2"/>
  </si>
  <si>
    <t>日数</t>
    <rPh sb="0" eb="2">
      <t>ニッスウ</t>
    </rPh>
    <phoneticPr fontId="2"/>
  </si>
  <si>
    <t>貸出冊数</t>
    <rPh sb="0" eb="2">
      <t>カシダシ</t>
    </rPh>
    <rPh sb="2" eb="4">
      <t>サッスウ</t>
    </rPh>
    <phoneticPr fontId="2"/>
  </si>
  <si>
    <t>借受</t>
    <rPh sb="0" eb="2">
      <t>カリウケ</t>
    </rPh>
    <phoneticPr fontId="2"/>
  </si>
  <si>
    <t>貸出</t>
    <rPh sb="0" eb="2">
      <t>カシダシサッスウ</t>
    </rPh>
    <phoneticPr fontId="2"/>
  </si>
  <si>
    <t>年開館</t>
    <rPh sb="0" eb="1">
      <t>ネンカン</t>
    </rPh>
    <rPh sb="1" eb="3">
      <t>カイカン</t>
    </rPh>
    <phoneticPr fontId="2"/>
  </si>
  <si>
    <t>倉中</t>
    <phoneticPr fontId="2"/>
  </si>
  <si>
    <t>児島</t>
    <phoneticPr fontId="2"/>
  </si>
  <si>
    <t>津山</t>
    <phoneticPr fontId="2"/>
  </si>
  <si>
    <t>玉野</t>
    <phoneticPr fontId="2"/>
  </si>
  <si>
    <t>笠岡</t>
    <phoneticPr fontId="2"/>
  </si>
  <si>
    <t>井原</t>
    <phoneticPr fontId="2"/>
  </si>
  <si>
    <t>総社</t>
    <phoneticPr fontId="2"/>
  </si>
  <si>
    <t>高梁</t>
    <phoneticPr fontId="2"/>
  </si>
  <si>
    <t>新見</t>
    <phoneticPr fontId="2"/>
  </si>
  <si>
    <t>備前</t>
    <phoneticPr fontId="2"/>
  </si>
  <si>
    <t>御津</t>
    <phoneticPr fontId="2"/>
  </si>
  <si>
    <t>建部</t>
    <phoneticPr fontId="2"/>
  </si>
  <si>
    <t>瀬戸</t>
    <phoneticPr fontId="2"/>
  </si>
  <si>
    <t>佐伯</t>
    <phoneticPr fontId="2"/>
  </si>
  <si>
    <t>和気</t>
    <phoneticPr fontId="2"/>
  </si>
  <si>
    <t>灘崎</t>
    <phoneticPr fontId="2"/>
  </si>
  <si>
    <t>早島</t>
    <phoneticPr fontId="2"/>
  </si>
  <si>
    <t>奈義</t>
    <phoneticPr fontId="2"/>
  </si>
  <si>
    <t>作東</t>
    <phoneticPr fontId="2"/>
  </si>
  <si>
    <t>旭</t>
    <phoneticPr fontId="2"/>
  </si>
  <si>
    <t>大項目</t>
  </si>
  <si>
    <t>中項目</t>
  </si>
  <si>
    <t>小項目</t>
  </si>
  <si>
    <t>NO</t>
  </si>
  <si>
    <t>Ⅰ</t>
  </si>
  <si>
    <t>館長名ふりがな</t>
  </si>
  <si>
    <t>館長名</t>
  </si>
  <si>
    <t>勤務</t>
  </si>
  <si>
    <t>常勤</t>
  </si>
  <si>
    <t>職務</t>
  </si>
  <si>
    <t>専任</t>
  </si>
  <si>
    <t>司書資格</t>
  </si>
  <si>
    <t>無</t>
  </si>
  <si>
    <t>フリガナ</t>
  </si>
  <si>
    <t>〒番号</t>
  </si>
  <si>
    <t>所在地</t>
  </si>
  <si>
    <t>岡山市北区二日市町56</t>
  </si>
  <si>
    <t>図書館名</t>
  </si>
  <si>
    <t>電話</t>
  </si>
  <si>
    <t>086-223-3373</t>
  </si>
  <si>
    <t>ＦＡＸ</t>
  </si>
  <si>
    <t>086-223-0093</t>
  </si>
  <si>
    <t>7-1</t>
  </si>
  <si>
    <t>FAX公表の可否</t>
  </si>
  <si>
    <t>可</t>
  </si>
  <si>
    <t>ＨＰ　ＵＲＬ</t>
  </si>
  <si>
    <t>メールアドレス</t>
  </si>
  <si>
    <t>設置条例名</t>
  </si>
  <si>
    <t>施行年月日</t>
  </si>
  <si>
    <t>最終改正年月日</t>
  </si>
  <si>
    <t>Ⅰ　1</t>
  </si>
  <si>
    <t>施設の変更</t>
  </si>
  <si>
    <t>変更なし</t>
  </si>
  <si>
    <t>Ⅰ　2</t>
  </si>
  <si>
    <t>施設の形態</t>
  </si>
  <si>
    <t>Ⅰ　2-1</t>
  </si>
  <si>
    <t>併設・複合の相手</t>
  </si>
  <si>
    <t>Ⅰ　3-1</t>
  </si>
  <si>
    <t>併設・複合の相手その他</t>
  </si>
  <si>
    <t>Ⅰ　3-2</t>
  </si>
  <si>
    <t>併設・複合施設の名称</t>
  </si>
  <si>
    <t>Ⅰ　4</t>
  </si>
  <si>
    <t>専有延床面積</t>
  </si>
  <si>
    <t>Ⅰ　5</t>
  </si>
  <si>
    <t>書架棚総延長</t>
  </si>
  <si>
    <t>Ⅰ　6</t>
  </si>
  <si>
    <t>図書収容能力</t>
  </si>
  <si>
    <t>Ⅰ　7</t>
  </si>
  <si>
    <t>創設年月日</t>
  </si>
  <si>
    <t>Ⅰ　8</t>
  </si>
  <si>
    <t>Ⅰ　9</t>
  </si>
  <si>
    <t>建物の構造</t>
  </si>
  <si>
    <t>鉄筋・鉄骨コンクリート</t>
  </si>
  <si>
    <t>Ⅰ　9-1</t>
  </si>
  <si>
    <t>建物の使用階</t>
  </si>
  <si>
    <t>Ⅱ　1</t>
  </si>
  <si>
    <t>自動車図書館台数</t>
  </si>
  <si>
    <t>専用自動車の有無</t>
  </si>
  <si>
    <t>担当職員数</t>
  </si>
  <si>
    <t>巡回駐車場数</t>
  </si>
  <si>
    <t>巡回間隔</t>
  </si>
  <si>
    <t>積載図書冊数</t>
  </si>
  <si>
    <t>Ⅱ</t>
  </si>
  <si>
    <t>1</t>
  </si>
  <si>
    <t>休館日(毎週）</t>
  </si>
  <si>
    <t>毎週月曜日</t>
  </si>
  <si>
    <t>2</t>
  </si>
  <si>
    <t>休館日(毎月）（曜日）</t>
  </si>
  <si>
    <t>3</t>
  </si>
  <si>
    <t>休館日(毎月）（日）</t>
  </si>
  <si>
    <t>4</t>
  </si>
  <si>
    <t>休館日(毎月末日）</t>
  </si>
  <si>
    <t>年末年始　資料整理期間</t>
  </si>
  <si>
    <t>5</t>
  </si>
  <si>
    <t>その他の休館日</t>
  </si>
  <si>
    <t>6</t>
  </si>
  <si>
    <t>特定日のみ開館</t>
  </si>
  <si>
    <t>祝日開館</t>
  </si>
  <si>
    <t>開館時刻</t>
  </si>
  <si>
    <t>閉館時刻</t>
  </si>
  <si>
    <t>曜日による変更</t>
  </si>
  <si>
    <t>有</t>
  </si>
  <si>
    <t>年間開館日数</t>
  </si>
  <si>
    <t>Ⅲ</t>
  </si>
  <si>
    <t>専任職員</t>
  </si>
  <si>
    <t>うち司書・司書補</t>
  </si>
  <si>
    <t>兼任職員</t>
  </si>
  <si>
    <t>非常勤職員</t>
  </si>
  <si>
    <t>臨時職員</t>
  </si>
  <si>
    <t>委託・派遣職員</t>
  </si>
  <si>
    <t>Ⅳ</t>
  </si>
  <si>
    <t>蔵書冊数</t>
  </si>
  <si>
    <t>うち自動車図書館</t>
  </si>
  <si>
    <t>年間除籍冊数（含移管）</t>
  </si>
  <si>
    <t>1①</t>
  </si>
  <si>
    <t>受入総数</t>
  </si>
  <si>
    <t>1②</t>
  </si>
  <si>
    <t>2①</t>
  </si>
  <si>
    <t>うち購入数</t>
  </si>
  <si>
    <t>2②</t>
  </si>
  <si>
    <t>年間受入雑誌種数</t>
  </si>
  <si>
    <t>うち購入種</t>
  </si>
  <si>
    <t>年間受入新聞種数</t>
  </si>
  <si>
    <t>Ⅴ</t>
  </si>
  <si>
    <t>登録者数</t>
  </si>
  <si>
    <t>有効登録者数</t>
  </si>
  <si>
    <t>2-1</t>
  </si>
  <si>
    <t>うち自治体内有効登録者数</t>
  </si>
  <si>
    <t>個人貸出数</t>
  </si>
  <si>
    <t>うち自治体内有効貸出数</t>
  </si>
  <si>
    <t>団体貸出</t>
  </si>
  <si>
    <t>実施</t>
  </si>
  <si>
    <t>団体貸出団体数</t>
  </si>
  <si>
    <t>団体貸出数</t>
  </si>
  <si>
    <t>予約件数</t>
  </si>
  <si>
    <t>借受数</t>
  </si>
  <si>
    <t>貸出数</t>
  </si>
  <si>
    <t>文献複写</t>
  </si>
  <si>
    <t>複写枚数</t>
  </si>
  <si>
    <t>参考業務</t>
  </si>
  <si>
    <t>専任担当者数</t>
  </si>
  <si>
    <t>受付件数</t>
  </si>
  <si>
    <t>Ⅵ</t>
  </si>
  <si>
    <t>A</t>
  </si>
  <si>
    <t>b</t>
  </si>
  <si>
    <t>c</t>
  </si>
  <si>
    <t>経費について</t>
  </si>
  <si>
    <t>岡山県立図書館</t>
  </si>
  <si>
    <t>ｵｶﾔﾏｼｷﾀｸﾏﾙﾉｳﾁ</t>
  </si>
  <si>
    <t>〒700-0823</t>
  </si>
  <si>
    <t>ｵｶﾔﾏｹﾝﾘﾂﾄｼｮｶﾝ</t>
  </si>
  <si>
    <t>086-224-1286</t>
  </si>
  <si>
    <t>086-224-1208</t>
  </si>
  <si>
    <t>www.libnet.pref.okayama.jp/</t>
  </si>
  <si>
    <t>kento01@pref.okayama.lg.jp</t>
  </si>
  <si>
    <t>岡山県立図書館条例</t>
  </si>
  <si>
    <t>2004.04.01</t>
  </si>
  <si>
    <t>1906.03.24</t>
  </si>
  <si>
    <t>2004.03.31</t>
  </si>
  <si>
    <t>自動車図書館</t>
  </si>
  <si>
    <t>未実施</t>
  </si>
  <si>
    <t>運行開始年月日</t>
  </si>
  <si>
    <t>７日以上</t>
  </si>
  <si>
    <t>９時００分</t>
  </si>
  <si>
    <t>うち郷土・行政資料</t>
  </si>
  <si>
    <t>うち自動車図書館用</t>
  </si>
  <si>
    <t>来館者</t>
  </si>
  <si>
    <t>予約有無</t>
  </si>
  <si>
    <t>図書館等への貸出・相互貸借</t>
  </si>
  <si>
    <t>兼務担当者の有無</t>
  </si>
  <si>
    <t>ａ</t>
  </si>
  <si>
    <t>ｄ</t>
  </si>
  <si>
    <t>ｅ</t>
  </si>
  <si>
    <t>Ｂ</t>
  </si>
  <si>
    <t>Ｃ</t>
  </si>
  <si>
    <t>注意：０でないときは－と入力してください</t>
  </si>
  <si>
    <t>086-234-5188</t>
  </si>
  <si>
    <t>086-234-5189</t>
  </si>
  <si>
    <t>086-265-6141</t>
  </si>
  <si>
    <t>岡山市北区足守718</t>
  </si>
  <si>
    <t>086-295-1942</t>
  </si>
  <si>
    <t>086-253-0822</t>
  </si>
  <si>
    <t>岡山市北区御津宇垣1629</t>
  </si>
  <si>
    <t>086-952-4531</t>
  </si>
  <si>
    <t>岡山市南区片岡186</t>
  </si>
  <si>
    <t>086-425-6030</t>
  </si>
  <si>
    <t>086-427-9110</t>
  </si>
  <si>
    <t>086-472-4847</t>
  </si>
  <si>
    <t>086-474-4345</t>
  </si>
  <si>
    <t>086-526-6011</t>
  </si>
  <si>
    <t>086-522-0907</t>
  </si>
  <si>
    <t>086-446-6918</t>
  </si>
  <si>
    <t>086-444-3176</t>
  </si>
  <si>
    <t>086-552-9300</t>
  </si>
  <si>
    <t>086-552-9301</t>
  </si>
  <si>
    <t>086-698-9393</t>
  </si>
  <si>
    <t>津山市新魚町17</t>
  </si>
  <si>
    <t>0868-24-2919</t>
  </si>
  <si>
    <t>0868-24-3529</t>
  </si>
  <si>
    <t>0868-42-7032</t>
  </si>
  <si>
    <t>0868-42-7034</t>
  </si>
  <si>
    <t>-</t>
    <phoneticPr fontId="2"/>
  </si>
  <si>
    <t>枚数</t>
    <rPh sb="0" eb="2">
      <t>マイスウ</t>
    </rPh>
    <phoneticPr fontId="2"/>
  </si>
  <si>
    <t>2014.04.01</t>
    <phoneticPr fontId="2"/>
  </si>
  <si>
    <t>-</t>
    <phoneticPr fontId="2"/>
  </si>
  <si>
    <t>現用館の竣工年月日</t>
    <phoneticPr fontId="2"/>
  </si>
  <si>
    <t>-</t>
    <phoneticPr fontId="2"/>
  </si>
  <si>
    <t>専任なし</t>
  </si>
  <si>
    <t>牛窓</t>
    <rPh sb="0" eb="2">
      <t>ウシマド</t>
    </rPh>
    <phoneticPr fontId="2"/>
  </si>
  <si>
    <t>長船</t>
    <rPh sb="0" eb="2">
      <t>オサフネ</t>
    </rPh>
    <phoneticPr fontId="2"/>
  </si>
  <si>
    <t>落合</t>
    <rPh sb="0" eb="2">
      <t>オチアイ</t>
    </rPh>
    <phoneticPr fontId="2"/>
  </si>
  <si>
    <t>北房</t>
    <rPh sb="0" eb="2">
      <t>ホクボウ</t>
    </rPh>
    <phoneticPr fontId="2"/>
  </si>
  <si>
    <t>美甘</t>
    <rPh sb="0" eb="2">
      <t>ミカモ</t>
    </rPh>
    <phoneticPr fontId="2"/>
  </si>
  <si>
    <t>湯原</t>
    <rPh sb="0" eb="2">
      <t>ユバラ</t>
    </rPh>
    <phoneticPr fontId="2"/>
  </si>
  <si>
    <t>-</t>
    <phoneticPr fontId="2"/>
  </si>
  <si>
    <t>岡山市北区丸の内2丁目6-30</t>
    <phoneticPr fontId="2"/>
  </si>
  <si>
    <t>毎水曜日のみ開館</t>
    <rPh sb="0" eb="1">
      <t>マイ</t>
    </rPh>
    <rPh sb="1" eb="4">
      <t>スイヨウビ</t>
    </rPh>
    <phoneticPr fontId="2"/>
  </si>
  <si>
    <t>最上</t>
    <phoneticPr fontId="2"/>
  </si>
  <si>
    <t>金光</t>
    <phoneticPr fontId="2"/>
  </si>
  <si>
    <t>かよう</t>
    <phoneticPr fontId="2"/>
  </si>
  <si>
    <t>かもがわ</t>
    <phoneticPr fontId="2"/>
  </si>
  <si>
    <t>旭</t>
    <phoneticPr fontId="2"/>
  </si>
  <si>
    <t>奈義</t>
    <phoneticPr fontId="2"/>
  </si>
  <si>
    <t>里庄</t>
    <phoneticPr fontId="2"/>
  </si>
  <si>
    <t>早島</t>
    <phoneticPr fontId="2"/>
  </si>
  <si>
    <t>佐伯</t>
    <phoneticPr fontId="2"/>
  </si>
  <si>
    <t>和気</t>
    <phoneticPr fontId="2"/>
  </si>
  <si>
    <t>鴨方</t>
    <phoneticPr fontId="2"/>
  </si>
  <si>
    <t>作東</t>
    <phoneticPr fontId="2"/>
  </si>
  <si>
    <t>備前</t>
    <phoneticPr fontId="2"/>
  </si>
  <si>
    <t>新見</t>
    <phoneticPr fontId="2"/>
  </si>
  <si>
    <t>高梁</t>
    <phoneticPr fontId="2"/>
  </si>
  <si>
    <t>総社</t>
    <phoneticPr fontId="2"/>
  </si>
  <si>
    <t>井原</t>
    <phoneticPr fontId="2"/>
  </si>
  <si>
    <t>笠岡</t>
    <phoneticPr fontId="2"/>
  </si>
  <si>
    <t>玉野</t>
    <phoneticPr fontId="2"/>
  </si>
  <si>
    <t>津山</t>
    <phoneticPr fontId="2"/>
  </si>
  <si>
    <t>倉中</t>
    <phoneticPr fontId="2"/>
  </si>
  <si>
    <t>御津</t>
    <phoneticPr fontId="2"/>
  </si>
  <si>
    <t>建部</t>
    <phoneticPr fontId="2"/>
  </si>
  <si>
    <t>伊島</t>
    <phoneticPr fontId="2"/>
  </si>
  <si>
    <t>足守</t>
    <phoneticPr fontId="2"/>
  </si>
  <si>
    <t>浦安</t>
    <phoneticPr fontId="2"/>
  </si>
  <si>
    <t>幸町</t>
    <phoneticPr fontId="2"/>
  </si>
  <si>
    <t>岡中</t>
    <phoneticPr fontId="2"/>
  </si>
  <si>
    <t>FAX</t>
    <phoneticPr fontId="2"/>
  </si>
  <si>
    <t>ＮＯ</t>
    <phoneticPr fontId="2"/>
  </si>
  <si>
    <t>勝田</t>
    <rPh sb="0" eb="2">
      <t>カツタ</t>
    </rPh>
    <phoneticPr fontId="2"/>
  </si>
  <si>
    <t>-</t>
    <phoneticPr fontId="2"/>
  </si>
  <si>
    <t>-</t>
    <phoneticPr fontId="2"/>
  </si>
  <si>
    <t>指定管理</t>
    <rPh sb="0" eb="2">
      <t>シテイ</t>
    </rPh>
    <rPh sb="2" eb="4">
      <t>カンリ</t>
    </rPh>
    <phoneticPr fontId="2"/>
  </si>
  <si>
    <t>真中</t>
    <rPh sb="0" eb="2">
      <t>マンナカ</t>
    </rPh>
    <phoneticPr fontId="2"/>
  </si>
  <si>
    <t>Ⅳ</t>
    <phoneticPr fontId="2"/>
  </si>
  <si>
    <t>うち児童（蔵書冊数）</t>
    <rPh sb="2" eb="4">
      <t>ジドウ</t>
    </rPh>
    <rPh sb="5" eb="7">
      <t>ゾウショ</t>
    </rPh>
    <rPh sb="7" eb="9">
      <t>サッスウ</t>
    </rPh>
    <phoneticPr fontId="2"/>
  </si>
  <si>
    <t>Ⅴ</t>
    <phoneticPr fontId="2"/>
  </si>
  <si>
    <t>うち児童（登録者数）</t>
    <rPh sb="2" eb="4">
      <t>ジドウ</t>
    </rPh>
    <rPh sb="5" eb="8">
      <t>トウロクシャ</t>
    </rPh>
    <rPh sb="8" eb="9">
      <t>スウ</t>
    </rPh>
    <phoneticPr fontId="2"/>
  </si>
  <si>
    <t>うち児童（有効登録者数）</t>
    <rPh sb="2" eb="4">
      <t>ジドウ</t>
    </rPh>
    <rPh sb="5" eb="7">
      <t>ユウコウ</t>
    </rPh>
    <rPh sb="7" eb="10">
      <t>トウロクシャ</t>
    </rPh>
    <rPh sb="10" eb="11">
      <t>スウ</t>
    </rPh>
    <phoneticPr fontId="2"/>
  </si>
  <si>
    <t>うち児童（うち自治体内有効登録者数）</t>
    <rPh sb="2" eb="4">
      <t>ジドウ</t>
    </rPh>
    <rPh sb="7" eb="10">
      <t>ジチタイ</t>
    </rPh>
    <rPh sb="10" eb="11">
      <t>ナイ</t>
    </rPh>
    <rPh sb="11" eb="13">
      <t>ユウコウ</t>
    </rPh>
    <rPh sb="13" eb="16">
      <t>トウロクシャ</t>
    </rPh>
    <rPh sb="16" eb="17">
      <t>スウ</t>
    </rPh>
    <phoneticPr fontId="2"/>
  </si>
  <si>
    <t>1-1</t>
    <phoneticPr fontId="2"/>
  </si>
  <si>
    <t>うち児童（個人貸出　貸出数）</t>
    <rPh sb="2" eb="4">
      <t>ジドウ</t>
    </rPh>
    <rPh sb="5" eb="7">
      <t>コジン</t>
    </rPh>
    <rPh sb="7" eb="9">
      <t>カシダシ</t>
    </rPh>
    <rPh sb="10" eb="12">
      <t>カシダシ</t>
    </rPh>
    <rPh sb="12" eb="13">
      <t>スウ</t>
    </rPh>
    <phoneticPr fontId="2"/>
  </si>
  <si>
    <t>うち児童（年間受入図書冊数　受入数合計）</t>
    <rPh sb="2" eb="4">
      <t>ジドウ</t>
    </rPh>
    <rPh sb="5" eb="7">
      <t>ネンカン</t>
    </rPh>
    <rPh sb="7" eb="9">
      <t>ウケイレ</t>
    </rPh>
    <rPh sb="9" eb="11">
      <t>トショ</t>
    </rPh>
    <rPh sb="11" eb="13">
      <t>サッスウ</t>
    </rPh>
    <rPh sb="14" eb="16">
      <t>ウケイレ</t>
    </rPh>
    <rPh sb="16" eb="17">
      <t>スウ</t>
    </rPh>
    <rPh sb="17" eb="19">
      <t>ゴウケイ</t>
    </rPh>
    <phoneticPr fontId="2"/>
  </si>
  <si>
    <t>うち児童（年間受入図書冊数　うち購入数）</t>
    <rPh sb="2" eb="4">
      <t>ジドウ</t>
    </rPh>
    <rPh sb="5" eb="7">
      <t>ネンカン</t>
    </rPh>
    <rPh sb="7" eb="9">
      <t>ウケイレ</t>
    </rPh>
    <rPh sb="9" eb="11">
      <t>トショ</t>
    </rPh>
    <rPh sb="11" eb="13">
      <t>サッスウ</t>
    </rPh>
    <rPh sb="16" eb="19">
      <t>コウニュウスウ</t>
    </rPh>
    <phoneticPr fontId="2"/>
  </si>
  <si>
    <t>うち児童（個人貸出　うち自治体内貸出数）</t>
    <rPh sb="2" eb="4">
      <t>ジドウ</t>
    </rPh>
    <rPh sb="5" eb="9">
      <t>コジンカシダシ</t>
    </rPh>
    <rPh sb="12" eb="15">
      <t>ジチタイ</t>
    </rPh>
    <rPh sb="15" eb="16">
      <t>ナイ</t>
    </rPh>
    <rPh sb="16" eb="19">
      <t>カシダシスウ</t>
    </rPh>
    <phoneticPr fontId="2"/>
  </si>
  <si>
    <t>１９時００分</t>
    <phoneticPr fontId="2"/>
  </si>
  <si>
    <t>（うち児童）
（人）</t>
    <rPh sb="3" eb="5">
      <t>ジドウ</t>
    </rPh>
    <rPh sb="8" eb="9">
      <t>ニン</t>
    </rPh>
    <phoneticPr fontId="2"/>
  </si>
  <si>
    <t>月曜が休日に当たる時はその翌日</t>
    <phoneticPr fontId="2"/>
  </si>
  <si>
    <t>　</t>
    <phoneticPr fontId="2"/>
  </si>
  <si>
    <t>西粟倉村</t>
    <rPh sb="0" eb="4">
      <t>ニシアワクラソン</t>
    </rPh>
    <phoneticPr fontId="2"/>
  </si>
  <si>
    <t>あわくら</t>
    <phoneticPr fontId="2"/>
  </si>
  <si>
    <t>あわくら</t>
    <phoneticPr fontId="2"/>
  </si>
  <si>
    <t>ナカモト　マサユキ</t>
    <phoneticPr fontId="2"/>
  </si>
  <si>
    <t>中本　正行</t>
    <rPh sb="0" eb="2">
      <t>ナカモト</t>
    </rPh>
    <rPh sb="3" eb="5">
      <t>マサユキ</t>
    </rPh>
    <phoneticPr fontId="2"/>
  </si>
  <si>
    <t>-</t>
    <phoneticPr fontId="2"/>
  </si>
  <si>
    <t>-</t>
    <phoneticPr fontId="2"/>
  </si>
  <si>
    <t>地上４階地下１階</t>
    <phoneticPr fontId="2"/>
  </si>
  <si>
    <t>西粟倉村</t>
    <rPh sb="0" eb="1">
      <t>ニシ</t>
    </rPh>
    <rPh sb="1" eb="3">
      <t>アワクラ</t>
    </rPh>
    <rPh sb="3" eb="4">
      <t>ソン</t>
    </rPh>
    <phoneticPr fontId="2"/>
  </si>
  <si>
    <t>●市町村計</t>
    <rPh sb="1" eb="3">
      <t>シチョウ</t>
    </rPh>
    <rPh sb="3" eb="4">
      <t>ムラ</t>
    </rPh>
    <rPh sb="4" eb="5">
      <t>ケイ</t>
    </rPh>
    <phoneticPr fontId="2"/>
  </si>
  <si>
    <t>●市町村計</t>
    <rPh sb="1" eb="2">
      <t>シ</t>
    </rPh>
    <rPh sb="2" eb="3">
      <t>チョウ</t>
    </rPh>
    <rPh sb="3" eb="4">
      <t>ムラ</t>
    </rPh>
    <rPh sb="4" eb="5">
      <t>ケイ</t>
    </rPh>
    <phoneticPr fontId="2"/>
  </si>
  <si>
    <t>●県・市町村計</t>
    <rPh sb="1" eb="2">
      <t>ケン</t>
    </rPh>
    <rPh sb="3" eb="4">
      <t>シ</t>
    </rPh>
    <rPh sb="4" eb="5">
      <t>チョウ</t>
    </rPh>
    <rPh sb="5" eb="6">
      <t>ムラ</t>
    </rPh>
    <rPh sb="6" eb="7">
      <t>ケイ</t>
    </rPh>
    <phoneticPr fontId="2"/>
  </si>
  <si>
    <t>●県・市町村計</t>
    <rPh sb="1" eb="2">
      <t>ケン</t>
    </rPh>
    <rPh sb="3" eb="4">
      <t>シ</t>
    </rPh>
    <rPh sb="4" eb="5">
      <t>チョウ</t>
    </rPh>
    <rPh sb="5" eb="6">
      <t>ソン</t>
    </rPh>
    <rPh sb="6" eb="7">
      <t>ケイ</t>
    </rPh>
    <phoneticPr fontId="2"/>
  </si>
  <si>
    <t>（うち児童）</t>
    <rPh sb="3" eb="5">
      <t>ジドウ</t>
    </rPh>
    <phoneticPr fontId="2"/>
  </si>
  <si>
    <t>（うち自動車）</t>
    <rPh sb="3" eb="6">
      <t>ジドウシャ</t>
    </rPh>
    <phoneticPr fontId="2"/>
  </si>
  <si>
    <t>（うちｻｰﾋﾞｽﾎﾟｲﾝﾄ）</t>
    <phoneticPr fontId="2"/>
  </si>
  <si>
    <t>（うちｻｰﾋﾞｽﾎﾟｲﾝﾄ）</t>
    <phoneticPr fontId="2"/>
  </si>
  <si>
    <t>（うちｻｰﾋﾞｽﾎﾟｲﾝﾄ）</t>
    <phoneticPr fontId="2"/>
  </si>
  <si>
    <t>（うち自治体内）</t>
    <rPh sb="3" eb="6">
      <t>ジチタイ</t>
    </rPh>
    <rPh sb="6" eb="7">
      <t>ナイ</t>
    </rPh>
    <phoneticPr fontId="2"/>
  </si>
  <si>
    <t>（うちｻｰﾋﾞｽﾞﾎﾟｲﾝﾄ）</t>
    <phoneticPr fontId="2"/>
  </si>
  <si>
    <t>真中</t>
    <phoneticPr fontId="2"/>
  </si>
  <si>
    <t>真中</t>
    <phoneticPr fontId="2"/>
  </si>
  <si>
    <t>ＮＯ</t>
    <phoneticPr fontId="2"/>
  </si>
  <si>
    <t>あわくら</t>
    <phoneticPr fontId="2"/>
  </si>
  <si>
    <t>経常費2019年度決算額</t>
  </si>
  <si>
    <t>資料費2019年度決算額</t>
  </si>
  <si>
    <t>図書費2019年度決算額</t>
  </si>
  <si>
    <t>雑誌新聞費2019年度決算額</t>
  </si>
  <si>
    <t>視聴覚資料費2019年度決算額</t>
  </si>
  <si>
    <t>自動車図書館用2019年度決算額</t>
  </si>
  <si>
    <t>その他の資料費2019年度決算額</t>
  </si>
  <si>
    <t>その他の図書館費2019年度決算額</t>
  </si>
  <si>
    <t>臨時的経費2019年度決算額</t>
  </si>
  <si>
    <t>臨時資料費2019年度決算額</t>
  </si>
  <si>
    <t>経常費2021年度予算額</t>
  </si>
  <si>
    <t>資料費2021年度予算額</t>
  </si>
  <si>
    <t>図書費2021年度予算額</t>
  </si>
  <si>
    <t>雑誌新聞費2021年度予算額</t>
  </si>
  <si>
    <t>視聴覚資料費2021年度予算額</t>
  </si>
  <si>
    <t>自動車図書館用2021年度予算額</t>
  </si>
  <si>
    <t>その他の資料費2021年度予算額</t>
  </si>
  <si>
    <t>その他の図書館費2021年度予算額</t>
  </si>
  <si>
    <t>臨時的経費2021年度予算額</t>
  </si>
  <si>
    <t>臨時資料費2021年度予算額</t>
  </si>
  <si>
    <t>-</t>
    <phoneticPr fontId="2"/>
  </si>
  <si>
    <t>２３０万冊</t>
    <phoneticPr fontId="2"/>
  </si>
  <si>
    <t>-</t>
    <phoneticPr fontId="2"/>
  </si>
  <si>
    <t>有</t>
    <rPh sb="0" eb="1">
      <t>ア</t>
    </rPh>
    <phoneticPr fontId="2"/>
  </si>
  <si>
    <t>701-2604</t>
  </si>
  <si>
    <t>9:30</t>
  </si>
  <si>
    <t>18:00</t>
  </si>
  <si>
    <t>*</t>
  </si>
  <si>
    <t>701-0303</t>
  </si>
  <si>
    <t>都窪郡早島町前潟370－1</t>
  </si>
  <si>
    <t>10:00</t>
  </si>
  <si>
    <t>700-0843</t>
  </si>
  <si>
    <t>700-0903</t>
  </si>
  <si>
    <t>20:00</t>
  </si>
  <si>
    <t>702-8024</t>
  </si>
  <si>
    <t>701-1463</t>
  </si>
  <si>
    <t>700-0016</t>
  </si>
  <si>
    <t/>
  </si>
  <si>
    <t>709-3111</t>
  </si>
  <si>
    <t>086-722-4555</t>
  </si>
  <si>
    <t>086-722-4550</t>
  </si>
  <si>
    <t>709-2121</t>
  </si>
  <si>
    <t>086-724-1712</t>
  </si>
  <si>
    <t>709-0856</t>
  </si>
  <si>
    <t>709-1215</t>
  </si>
  <si>
    <t>086-362-5277</t>
  </si>
  <si>
    <t>9:00</t>
  </si>
  <si>
    <t>17:00</t>
  </si>
  <si>
    <t>710-0046</t>
  </si>
  <si>
    <t>19:00</t>
  </si>
  <si>
    <t>711-0913</t>
  </si>
  <si>
    <t>713-8102</t>
  </si>
  <si>
    <t>712-8064</t>
  </si>
  <si>
    <t>710-1301</t>
  </si>
  <si>
    <t>086-698-8300</t>
  </si>
  <si>
    <t>710-0261</t>
  </si>
  <si>
    <t>708-8520</t>
  </si>
  <si>
    <t>709-3905</t>
  </si>
  <si>
    <t>709-4603</t>
  </si>
  <si>
    <t>津山市中北下1271</t>
  </si>
  <si>
    <t>0868-57-3444</t>
  </si>
  <si>
    <t>708-1205</t>
  </si>
  <si>
    <t>津山市新野東584</t>
  </si>
  <si>
    <t>0868-36-8622</t>
  </si>
  <si>
    <t>0868-36-7520</t>
  </si>
  <si>
    <t>706-0011</t>
  </si>
  <si>
    <t>0863-31-3712</t>
  </si>
  <si>
    <t>0863-31-5250</t>
  </si>
  <si>
    <t>21:00</t>
  </si>
  <si>
    <t>714-0087</t>
  </si>
  <si>
    <t>0865-63-1038</t>
  </si>
  <si>
    <t>0865-62-3899</t>
  </si>
  <si>
    <t>715-0019</t>
  </si>
  <si>
    <t>0866-62-0822</t>
  </si>
  <si>
    <t>0866-62-7999</t>
  </si>
  <si>
    <t>714-2111</t>
  </si>
  <si>
    <t>0866-72-1702</t>
  </si>
  <si>
    <t>0866-72-1701</t>
  </si>
  <si>
    <t>714-1406</t>
  </si>
  <si>
    <t>井原市美星町三山1055</t>
  </si>
  <si>
    <t>0866-87-3123</t>
  </si>
  <si>
    <t>719-1131</t>
  </si>
  <si>
    <t>0866-93-4422</t>
  </si>
  <si>
    <t>0866-92-8384</t>
  </si>
  <si>
    <t>716-0039</t>
  </si>
  <si>
    <t>高梁市旭町1306</t>
  </si>
  <si>
    <t>0866-22-2912</t>
  </si>
  <si>
    <t>0866-22-1115</t>
  </si>
  <si>
    <t>718-0011</t>
  </si>
  <si>
    <t>0867-72-2826</t>
  </si>
  <si>
    <t>0867-72-6216</t>
  </si>
  <si>
    <t>705-0021</t>
  </si>
  <si>
    <t>0869-64-1134</t>
  </si>
  <si>
    <t>0869-64-1250</t>
  </si>
  <si>
    <t>701-3204</t>
  </si>
  <si>
    <t>0869-72-1085</t>
  </si>
  <si>
    <t>0869-72-1098</t>
  </si>
  <si>
    <t>709-0225</t>
  </si>
  <si>
    <t>備前市吉永町三股19</t>
  </si>
  <si>
    <t>0869-84-2605</t>
  </si>
  <si>
    <t>0869-84-3844</t>
  </si>
  <si>
    <t>701-4302</t>
  </si>
  <si>
    <t>瀬戸内市牛窓町牛窓4911</t>
  </si>
  <si>
    <t>0869-34-5653</t>
  </si>
  <si>
    <t>701-4221</t>
  </si>
  <si>
    <t>0869-24-8900</t>
  </si>
  <si>
    <t>0869-24-8901</t>
  </si>
  <si>
    <t>701-4264</t>
  </si>
  <si>
    <t>0869-26-2501</t>
  </si>
  <si>
    <t>0869-26-4093</t>
  </si>
  <si>
    <t>709-0816</t>
  </si>
  <si>
    <t>086-955-0076</t>
  </si>
  <si>
    <t>086-955-0083</t>
  </si>
  <si>
    <t>709-0705</t>
  </si>
  <si>
    <t>086-995-1273</t>
  </si>
  <si>
    <t>086-995-3823</t>
  </si>
  <si>
    <t>701-2503</t>
  </si>
  <si>
    <t>赤磐市周匝142</t>
  </si>
  <si>
    <t>086-954-9200</t>
  </si>
  <si>
    <t>086-954-9201</t>
  </si>
  <si>
    <t>701-2222</t>
  </si>
  <si>
    <t>赤磐市町苅田507</t>
  </si>
  <si>
    <t>086-957-2212</t>
  </si>
  <si>
    <t>086-957-9450</t>
  </si>
  <si>
    <t>719-3214</t>
  </si>
  <si>
    <t>0867-42-7203</t>
  </si>
  <si>
    <t>0867-42-7204</t>
  </si>
  <si>
    <t>717-0504</t>
  </si>
  <si>
    <t>真庭市蒜山下福田305</t>
  </si>
  <si>
    <t>0867-66-7880</t>
  </si>
  <si>
    <t>0867-66-7881</t>
  </si>
  <si>
    <t>716-1411</t>
  </si>
  <si>
    <t>真庭市上水田3131</t>
  </si>
  <si>
    <t>0866-52-5220</t>
  </si>
  <si>
    <t>0866-52-5221</t>
  </si>
  <si>
    <t>719-3144</t>
  </si>
  <si>
    <t>真庭市落合垂水618</t>
  </si>
  <si>
    <t>0867-52-3315</t>
  </si>
  <si>
    <t>0867-52-1507</t>
  </si>
  <si>
    <t>717-0105</t>
  </si>
  <si>
    <t>真庭市美甘4134</t>
  </si>
  <si>
    <t>0867-56-2611</t>
  </si>
  <si>
    <t>0867-56-2033</t>
  </si>
  <si>
    <t>717-0406</t>
  </si>
  <si>
    <t>真庭市豊栄1515</t>
  </si>
  <si>
    <t>0867-62-2014</t>
  </si>
  <si>
    <t>0867-62-2097</t>
  </si>
  <si>
    <t>717-0013</t>
  </si>
  <si>
    <t>0867-44-2012</t>
  </si>
  <si>
    <t>0867-44-2020</t>
  </si>
  <si>
    <t>707-0412</t>
  </si>
  <si>
    <t>美作市古町1709</t>
  </si>
  <si>
    <t>0868-78-3111</t>
  </si>
  <si>
    <t>0868-78-4851</t>
  </si>
  <si>
    <t>祝日</t>
  </si>
  <si>
    <t>709-4292</t>
  </si>
  <si>
    <t>美作市江見945</t>
  </si>
  <si>
    <t>0868-75-0007</t>
  </si>
  <si>
    <t>0868-75-8646</t>
  </si>
  <si>
    <t>707-0403</t>
  </si>
  <si>
    <t>美作市東青野395</t>
  </si>
  <si>
    <t>0868-78-3650</t>
  </si>
  <si>
    <t>0868-78-4568</t>
  </si>
  <si>
    <t>707-0113</t>
  </si>
  <si>
    <t>美作市真加部1616</t>
  </si>
  <si>
    <t>0868-77-1111</t>
  </si>
  <si>
    <t>0868-77-1242</t>
  </si>
  <si>
    <t>719-0104</t>
  </si>
  <si>
    <t>0865-42-6637</t>
  </si>
  <si>
    <t>0865-42-6590</t>
  </si>
  <si>
    <t>719-0243</t>
  </si>
  <si>
    <t>浅口市鴨方町鴨方2244‐13</t>
  </si>
  <si>
    <t>0865-44-7004</t>
  </si>
  <si>
    <t>714-0101</t>
  </si>
  <si>
    <t>浅口市寄島町16010</t>
  </si>
  <si>
    <t>0865-54-3144</t>
  </si>
  <si>
    <t>0865-54-3015</t>
  </si>
  <si>
    <t>709-0422</t>
  </si>
  <si>
    <t>0869-93-0433</t>
  </si>
  <si>
    <t>0869-92-9372</t>
  </si>
  <si>
    <t>709-0521</t>
  </si>
  <si>
    <t>0869-88-9112</t>
  </si>
  <si>
    <t>0869-88-9008</t>
  </si>
  <si>
    <t>719-0301</t>
  </si>
  <si>
    <t>浅口郡里庄町里見2621</t>
  </si>
  <si>
    <t>0865-64-6016</t>
  </si>
  <si>
    <t>0865-64-6017</t>
  </si>
  <si>
    <t>714-1201</t>
  </si>
  <si>
    <t>0866-82-2100</t>
  </si>
  <si>
    <t>0866-82-9101</t>
  </si>
  <si>
    <t>708-0324</t>
  </si>
  <si>
    <t>0868-54-7700</t>
  </si>
  <si>
    <t>0868-54-7755</t>
  </si>
  <si>
    <t>18:30</t>
  </si>
  <si>
    <t>709-4316</t>
  </si>
  <si>
    <t>0868-38-0250</t>
  </si>
  <si>
    <t>0868-38-0260</t>
  </si>
  <si>
    <t>708-1323</t>
  </si>
  <si>
    <t>勝田郡奈義町豊沢441</t>
  </si>
  <si>
    <t>0868-36-5811</t>
  </si>
  <si>
    <t>0868-36-5855</t>
  </si>
  <si>
    <t>707-0503</t>
  </si>
  <si>
    <t>0868-79-2116</t>
  </si>
  <si>
    <t>709-3614</t>
  </si>
  <si>
    <t>086-728-4322</t>
  </si>
  <si>
    <t>086-728-4323</t>
  </si>
  <si>
    <t>709-3404</t>
  </si>
  <si>
    <t>0867-27-9012</t>
  </si>
  <si>
    <t>0867-27-9013</t>
  </si>
  <si>
    <t>708-1543</t>
  </si>
  <si>
    <t>久米郡美咲町書副180</t>
  </si>
  <si>
    <t>0868-64-7055</t>
  </si>
  <si>
    <t>0868-64-7547</t>
  </si>
  <si>
    <t>709-3702</t>
  </si>
  <si>
    <t>0868-66-7151</t>
  </si>
  <si>
    <t>0868-66-7152</t>
  </si>
  <si>
    <t>709-2398</t>
  </si>
  <si>
    <t>0867-34-1115</t>
  </si>
  <si>
    <t>0867-34-1124</t>
  </si>
  <si>
    <t>716-1192</t>
  </si>
  <si>
    <t>0866-54-1331</t>
  </si>
  <si>
    <t>0866-54-1311</t>
  </si>
  <si>
    <t>719-0111</t>
  </si>
  <si>
    <t>浅口市金光町大谷320</t>
  </si>
  <si>
    <t>0865-42-2054</t>
  </si>
  <si>
    <t>0865-42-3134</t>
  </si>
  <si>
    <t>701-1331</t>
  </si>
  <si>
    <t>岡山市北区高松稲荷712</t>
  </si>
  <si>
    <t>086-287-3708</t>
  </si>
  <si>
    <t>086-287-3709</t>
  </si>
  <si>
    <t>15:00</t>
  </si>
  <si>
    <t>単独</t>
    <rPh sb="0" eb="2">
      <t>タンドク</t>
    </rPh>
    <phoneticPr fontId="2"/>
  </si>
  <si>
    <t>　　　　休館日、開館時間、自動車図書館等</t>
    <phoneticPr fontId="2"/>
  </si>
  <si>
    <t>　　　　施設面積、館長名、職員数、創設年等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</si>
  <si>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</si>
  <si>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</si>
  <si>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</si>
  <si>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</si>
  <si>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　　　　蔵書冊数、資料費　 （</t>
    <phoneticPr fontId="2"/>
  </si>
  <si>
    <t>）</t>
    <phoneticPr fontId="2"/>
  </si>
  <si>
    <t>５</t>
    <phoneticPr fontId="2"/>
  </si>
  <si>
    <t>　　　　年間購入冊数、寄贈等冊数、受入冊数</t>
    <phoneticPr fontId="2"/>
  </si>
  <si>
    <t>　　　　開館日数、個人貸出、予約件数、相互貸借、複写、</t>
    <phoneticPr fontId="2"/>
  </si>
  <si>
    <t>　　　　レファレンス</t>
    <phoneticPr fontId="2"/>
  </si>
  <si>
    <t>　　　　登録者、一人当たり貸出・蔵書・資料費、</t>
    <phoneticPr fontId="2"/>
  </si>
  <si>
    <t>　　　　職員当たり奉仕人口等</t>
    <phoneticPr fontId="2"/>
  </si>
  <si>
    <t>６</t>
    <phoneticPr fontId="2"/>
  </si>
  <si>
    <t>７</t>
    <phoneticPr fontId="2"/>
  </si>
  <si>
    <t>収録対象</t>
    <phoneticPr fontId="2"/>
  </si>
  <si>
    <t>　　　公立図書館は図書館法第２条でいう図書館を対象とし、その他</t>
    <phoneticPr fontId="2"/>
  </si>
  <si>
    <t>　　　（公社）日本図書館協会『公共図書館調査』がこれまで集計対象</t>
    <phoneticPr fontId="2"/>
  </si>
  <si>
    <t>　　とした図書館。公民館図書室は対象としていない。</t>
    <phoneticPr fontId="2"/>
  </si>
  <si>
    <t>公共図書館一覧　・・・・・・・・・・・・・・・・・・・・・・・・・・・・・・・・・・・・・・・・</t>
    <phoneticPr fontId="2"/>
  </si>
  <si>
    <t>運営　・・・・・・・・・・・・・・・・・・・・・・・・・・・・・・・・・・・・・・・・・・・・・・・・・・</t>
    <phoneticPr fontId="2"/>
  </si>
  <si>
    <t>施設・職員　・・・・・・・・・・・・・・・・・・・・・・・・・・・・・・・・・・・・・・・・・・・・・</t>
    <phoneticPr fontId="2"/>
  </si>
  <si>
    <t>奉仕状況（１） ・・・・・・・・・・・・・・・・・・・・・・・・・・・・・・・・・・・・・・・・・・・</t>
    <phoneticPr fontId="2"/>
  </si>
  <si>
    <t>資料（２） ・・・・・・・・・・・・・・・・・・・・・・・・・・・・・・・・・・・・・・・・・・・・・・・</t>
    <phoneticPr fontId="2"/>
  </si>
  <si>
    <t>経費・資料（１） ・・・・・・・・・・・・・・・・・・・・・・・・・・・・・・・・・・・・・・・・・・</t>
    <phoneticPr fontId="2"/>
  </si>
  <si>
    <t>奉仕状況（２） ・・・・・・・・・・・・・・・・・・・・・・・・・・・・・・・・・・・・・・・・・・・</t>
    <phoneticPr fontId="2"/>
  </si>
  <si>
    <t>岡山県立図書館</t>
    <rPh sb="0" eb="2">
      <t>オカヤマ</t>
    </rPh>
    <rPh sb="2" eb="4">
      <t>ケンリツ</t>
    </rPh>
    <rPh sb="4" eb="7">
      <t>トショカン</t>
    </rPh>
    <phoneticPr fontId="2"/>
  </si>
  <si>
    <t>※　｢奉仕人口｣は、岡山県住民基本台帳2022年１月１日現在のものである。</t>
    <rPh sb="3" eb="5">
      <t>ホウシ</t>
    </rPh>
    <rPh sb="5" eb="7">
      <t>ジンコウ</t>
    </rPh>
    <rPh sb="10" eb="13">
      <t>オカヤマケン</t>
    </rPh>
    <rPh sb="13" eb="15">
      <t>ジュウミン</t>
    </rPh>
    <rPh sb="15" eb="17">
      <t>キホン</t>
    </rPh>
    <rPh sb="17" eb="19">
      <t>ダイチョウ</t>
    </rPh>
    <rPh sb="23" eb="24">
      <t>ネン</t>
    </rPh>
    <rPh sb="25" eb="26">
      <t>ツキ</t>
    </rPh>
    <rPh sb="27" eb="28">
      <t>ニチ</t>
    </rPh>
    <rPh sb="28" eb="30">
      <t>ゲンザイ</t>
    </rPh>
    <phoneticPr fontId="2"/>
  </si>
  <si>
    <t>祝日開館</t>
    <rPh sb="0" eb="4">
      <t>シュクジツカイカン</t>
    </rPh>
    <phoneticPr fontId="2"/>
  </si>
  <si>
    <t>※　「障害者サービス」等については、隔年調査につき、今年度は、</t>
    <rPh sb="3" eb="6">
      <t>ショウガイシャ</t>
    </rPh>
    <rPh sb="11" eb="12">
      <t>トウ</t>
    </rPh>
    <rPh sb="18" eb="20">
      <t>カクネン</t>
    </rPh>
    <rPh sb="20" eb="22">
      <t>チョウサ</t>
    </rPh>
    <rPh sb="26" eb="29">
      <t>コンネンド</t>
    </rPh>
    <phoneticPr fontId="2"/>
  </si>
  <si>
    <t>　　実施していない。</t>
    <rPh sb="2" eb="4">
      <t>ジッシ</t>
    </rPh>
    <phoneticPr fontId="2"/>
  </si>
  <si>
    <t>※　新見市立哲西図書館は、令和５年３月３１日をもって閉館し、</t>
    <rPh sb="2" eb="6">
      <t>ニイミシリツ</t>
    </rPh>
    <rPh sb="6" eb="11">
      <t>テッセイトショカン</t>
    </rPh>
    <rPh sb="13" eb="15">
      <t>レイワ</t>
    </rPh>
    <rPh sb="16" eb="17">
      <t>ネン</t>
    </rPh>
    <rPh sb="18" eb="19">
      <t>ガツ</t>
    </rPh>
    <rPh sb="21" eb="22">
      <t>ニチ</t>
    </rPh>
    <rPh sb="26" eb="28">
      <t>ヘイカン</t>
    </rPh>
    <phoneticPr fontId="2"/>
  </si>
  <si>
    <t>　　以降、公民館図書室として開館。</t>
    <rPh sb="2" eb="4">
      <t>イコウ</t>
    </rPh>
    <rPh sb="5" eb="11">
      <t>コウミンカントショシツ</t>
    </rPh>
    <rPh sb="14" eb="16">
      <t>カイカン</t>
    </rPh>
    <phoneticPr fontId="2"/>
  </si>
  <si>
    <t>英田郡西粟倉村影石33-1</t>
  </si>
  <si>
    <t>〒</t>
  </si>
  <si>
    <t>〒</t>
    <phoneticPr fontId="2"/>
  </si>
  <si>
    <t>職員数（人）  　　　2023.4.1現在</t>
    <rPh sb="0" eb="2">
      <t>ショクイン</t>
    </rPh>
    <rPh sb="2" eb="3">
      <t>スウ</t>
    </rPh>
    <rPh sb="4" eb="5">
      <t>ニン</t>
    </rPh>
    <rPh sb="19" eb="21">
      <t>ゲンザイ</t>
    </rPh>
    <phoneticPr fontId="2"/>
  </si>
  <si>
    <t>※　人口一人当たり資料費の決算には、岡山県住民基本台帳令和４(2022)年１月現在の数値を、予算には、同令和５(2023)年１月現在の数値を使用した。</t>
    <rPh sb="2" eb="4">
      <t>ジンコウ</t>
    </rPh>
    <rPh sb="4" eb="6">
      <t>ヒトリ</t>
    </rPh>
    <rPh sb="6" eb="7">
      <t>ア</t>
    </rPh>
    <rPh sb="9" eb="12">
      <t>シリョウヒ</t>
    </rPh>
    <rPh sb="13" eb="15">
      <t>ケッサン</t>
    </rPh>
    <rPh sb="18" eb="21">
      <t>オカヤマケン</t>
    </rPh>
    <rPh sb="21" eb="23">
      <t>ジュウミン</t>
    </rPh>
    <rPh sb="23" eb="25">
      <t>キホン</t>
    </rPh>
    <rPh sb="25" eb="27">
      <t>ダイチョウ</t>
    </rPh>
    <rPh sb="27" eb="29">
      <t>レイワ</t>
    </rPh>
    <rPh sb="36" eb="37">
      <t>ネン</t>
    </rPh>
    <rPh sb="38" eb="39">
      <t>ツキ</t>
    </rPh>
    <rPh sb="39" eb="41">
      <t>ゲンザイ</t>
    </rPh>
    <rPh sb="42" eb="44">
      <t>スウチ</t>
    </rPh>
    <rPh sb="51" eb="52">
      <t>ドウ</t>
    </rPh>
    <rPh sb="52" eb="54">
      <t>レイワ</t>
    </rPh>
    <phoneticPr fontId="2"/>
  </si>
  <si>
    <t>-</t>
    <phoneticPr fontId="2"/>
  </si>
  <si>
    <t>700-0823</t>
  </si>
  <si>
    <t>岡山市北区丸の内2丁目6-30</t>
  </si>
  <si>
    <t>玉野市宇野1丁目38-1</t>
  </si>
  <si>
    <t>707-8501</t>
  </si>
  <si>
    <t>美作市栄町35</t>
  </si>
  <si>
    <t>0868-72-1135</t>
  </si>
  <si>
    <t>0868-72-1145</t>
  </si>
  <si>
    <t>赤磐市下市325-1</t>
  </si>
  <si>
    <t>赤磐市松木621-1</t>
  </si>
  <si>
    <t>美作市福本806-1</t>
  </si>
  <si>
    <t>和気郡和気町尺所2-7</t>
  </si>
  <si>
    <t>和気郡和気町父井原430-1</t>
  </si>
  <si>
    <t>小田郡矢掛町矢掛2677-1</t>
  </si>
  <si>
    <t>苫田郡鏡野町竹田663-7</t>
  </si>
  <si>
    <t>※　｢奉仕人口｣は、岡山県住民基本台帳 令和5(2023)年１月１日現在のものである。</t>
    <rPh sb="3" eb="5">
      <t>ホウシ</t>
    </rPh>
    <rPh sb="5" eb="7">
      <t>ジンコウ</t>
    </rPh>
    <rPh sb="10" eb="13">
      <t>オカヤマケン</t>
    </rPh>
    <rPh sb="13" eb="15">
      <t>ジュウミン</t>
    </rPh>
    <rPh sb="15" eb="17">
      <t>キホン</t>
    </rPh>
    <rPh sb="17" eb="19">
      <t>ダイチョウ</t>
    </rPh>
    <rPh sb="20" eb="22">
      <t>レイワ</t>
    </rPh>
    <rPh sb="29" eb="30">
      <t>ネン</t>
    </rPh>
    <rPh sb="31" eb="32">
      <t>ツキ</t>
    </rPh>
    <rPh sb="33" eb="34">
      <t>ニチ</t>
    </rPh>
    <rPh sb="34" eb="36">
      <t>ゲンザイ</t>
    </rPh>
    <phoneticPr fontId="2"/>
  </si>
  <si>
    <t>国民の祝日</t>
  </si>
  <si>
    <t>岡山市北区幸町10-16</t>
  </si>
  <si>
    <t>岡山市南区浦安南町493-2</t>
  </si>
  <si>
    <t>岡山市北区伊島町2丁目9-38</t>
  </si>
  <si>
    <t>岡山市北区建部町福渡487-1</t>
  </si>
  <si>
    <t>岡山市東区瀬戸町下188-2</t>
  </si>
  <si>
    <t>倉敷市中央2丁目6-1</t>
  </si>
  <si>
    <t>倉敷市児島味野2丁目2-37</t>
  </si>
  <si>
    <t>倉敷市玉島1丁目2-37</t>
  </si>
  <si>
    <t>倉敷市水島青葉町4-40</t>
  </si>
  <si>
    <t>倉敷市真備町箭田47-1</t>
  </si>
  <si>
    <t>倉敷市船穂町船穂1702-1</t>
  </si>
  <si>
    <t>津山市加茂町塔中113-6</t>
  </si>
  <si>
    <t>笠岡市六番町1-15</t>
  </si>
  <si>
    <t>井原市井原町1260-1</t>
  </si>
  <si>
    <t>井原市芳井町吉井4058-1</t>
  </si>
  <si>
    <t>総社市中央3丁目10-113</t>
  </si>
  <si>
    <t>瀬戸内市邑久町尾張465-1</t>
  </si>
  <si>
    <t>瀬戸内市長船町土師1175-1</t>
  </si>
  <si>
    <t>真庭市勝山53-1</t>
  </si>
  <si>
    <t>真庭市鍋屋17-1</t>
  </si>
  <si>
    <t>浅口市金光町占見新田790-1</t>
  </si>
  <si>
    <t>久米郡美咲町打穴下448-4</t>
  </si>
  <si>
    <t>久米郡美咲町西川1001-7</t>
  </si>
  <si>
    <t>加賀郡吉備中央町下加茂1073-1</t>
  </si>
  <si>
    <t>加賀郡吉備中央町豊野1-2</t>
  </si>
  <si>
    <t>新見市新見123-2</t>
  </si>
  <si>
    <t>備前市西片上17-2</t>
  </si>
  <si>
    <t>備前市日生町日生241-87</t>
  </si>
  <si>
    <t>勝田郡勝央町勝間田207-4</t>
  </si>
  <si>
    <t>久米郡久米南町下弓削515-1</t>
  </si>
  <si>
    <t>-</t>
    <phoneticPr fontId="2"/>
  </si>
  <si>
    <t>-</t>
    <phoneticPr fontId="2"/>
  </si>
  <si>
    <t>岡山市立中央図書館</t>
  </si>
  <si>
    <t>岡山市立幸町図書館</t>
  </si>
  <si>
    <t>岡山市立浦安総合公園図書館</t>
  </si>
  <si>
    <t>岡山市立足守図書館</t>
  </si>
  <si>
    <t>岡山市立伊島図書館</t>
  </si>
  <si>
    <t>岡山市立建部町図書館</t>
  </si>
  <si>
    <t>岡山市立御津図書館</t>
  </si>
  <si>
    <t>岡山市立瀬戸町図書館</t>
  </si>
  <si>
    <t>岡山市立灘崎図書館</t>
  </si>
  <si>
    <t>倉敷市立中央図書館</t>
  </si>
  <si>
    <t>倉敷市立水島図書館</t>
  </si>
  <si>
    <t>倉敷市立児島図書館</t>
  </si>
  <si>
    <t>倉敷市立玉島図書館</t>
  </si>
  <si>
    <t>倉敷市立船穂図書館</t>
  </si>
  <si>
    <t>倉敷市立真備図書館</t>
  </si>
  <si>
    <t>津山市立図書館</t>
  </si>
  <si>
    <t>津山市立加茂町図書館</t>
  </si>
  <si>
    <t>津山市立久米図書館</t>
  </si>
  <si>
    <t>津山市立勝北図書館</t>
  </si>
  <si>
    <t>玉野市立図書館</t>
  </si>
  <si>
    <t>笠岡市立図書館</t>
  </si>
  <si>
    <t>井原市井原図書館</t>
  </si>
  <si>
    <t>井原市芳井図書館</t>
  </si>
  <si>
    <t>井原市美星図書館</t>
  </si>
  <si>
    <t>総社市図書館</t>
  </si>
  <si>
    <t>高梁市図書館</t>
  </si>
  <si>
    <t>新見市立中央図書館</t>
  </si>
  <si>
    <t>備前市立図書館</t>
  </si>
  <si>
    <t>備前市立図書館日生分館</t>
  </si>
  <si>
    <t>備前市立図書館吉永分館</t>
  </si>
  <si>
    <t>瀬戸内市民図書館</t>
  </si>
  <si>
    <t>瀬戸内市牛窓図書館</t>
  </si>
  <si>
    <t>瀬戸内市長船図書館</t>
  </si>
  <si>
    <t>赤磐市立中央図書館</t>
  </si>
  <si>
    <t>赤磐市立赤坂図書館</t>
  </si>
  <si>
    <t>赤磐市立熊山図書館</t>
  </si>
  <si>
    <t>赤磐市立吉井図書館</t>
  </si>
  <si>
    <t>真庭市立中央図書館</t>
  </si>
  <si>
    <t>真庭市立久世図書館</t>
  </si>
  <si>
    <t>真庭市立蒜山図書館</t>
  </si>
  <si>
    <t>真庭市立落合図書館</t>
  </si>
  <si>
    <t>真庭市立北房図書館</t>
  </si>
  <si>
    <t>真庭市立美甘図書館</t>
  </si>
  <si>
    <t>真庭市立湯原図書館</t>
  </si>
  <si>
    <t>美作市立中央図書館</t>
  </si>
  <si>
    <t>美作市立英田図書館</t>
  </si>
  <si>
    <t>美作市立大原図書館</t>
  </si>
  <si>
    <t>美作市立作東図書館</t>
  </si>
  <si>
    <t>美作市立東粟倉図書館</t>
  </si>
  <si>
    <t>美作市立勝田図書館</t>
  </si>
  <si>
    <t>浅口市立鴨方図書館</t>
  </si>
  <si>
    <t>浅口市立金光さつき図書館</t>
  </si>
  <si>
    <t>浅口市立寄島図書館</t>
  </si>
  <si>
    <t>和気町立図書館</t>
  </si>
  <si>
    <t>和気町立佐伯図書館</t>
  </si>
  <si>
    <t>早島町立図書館</t>
  </si>
  <si>
    <t>里庄町立図書館</t>
  </si>
  <si>
    <t>矢掛町立図書館</t>
  </si>
  <si>
    <t>鏡野町立図書館</t>
  </si>
  <si>
    <t>勝央図書館</t>
  </si>
  <si>
    <t>奈義町立図書館</t>
  </si>
  <si>
    <t>あわくら図書館</t>
  </si>
  <si>
    <t>久米南町図書館</t>
  </si>
  <si>
    <t>美咲町立中央図書館</t>
  </si>
  <si>
    <t>美咲町立旭図書館</t>
  </si>
  <si>
    <t>美咲町立柵原図書館</t>
  </si>
  <si>
    <t>かもがわ図書館</t>
  </si>
  <si>
    <t>ロマン高原かよう図書館</t>
  </si>
  <si>
    <t>金光図書館</t>
  </si>
  <si>
    <t>最上図書館</t>
  </si>
  <si>
    <t>-</t>
    <phoneticPr fontId="2"/>
  </si>
  <si>
    <t>年末年始</t>
  </si>
  <si>
    <t>資料整理期間</t>
  </si>
  <si>
    <t>毎月第2日曜日</t>
  </si>
  <si>
    <t>毎週水曜日</t>
  </si>
  <si>
    <t>30日に1度</t>
  </si>
  <si>
    <t>毎月最終金曜日</t>
  </si>
  <si>
    <t>毎月最終火曜日</t>
  </si>
  <si>
    <t>毎月第4月曜日</t>
  </si>
  <si>
    <t>14日に1度</t>
  </si>
  <si>
    <t>60日に1度</t>
  </si>
  <si>
    <t>毎月月末</t>
  </si>
  <si>
    <t>毎月最終水曜日</t>
  </si>
  <si>
    <t>30日 に1度</t>
  </si>
  <si>
    <t>毎週火曜日</t>
  </si>
  <si>
    <t>祝日開館の翌日</t>
  </si>
  <si>
    <t>10：00</t>
  </si>
  <si>
    <t>18：00</t>
  </si>
  <si>
    <t>毎月第3日曜日</t>
  </si>
  <si>
    <t>土日を除く祝日の翌日</t>
  </si>
  <si>
    <t>毎月最終月曜日</t>
  </si>
  <si>
    <t>毎週月・水曜日</t>
    <phoneticPr fontId="2"/>
  </si>
  <si>
    <t>毎月第2345月､
最終金曜日</t>
    <rPh sb="10" eb="12">
      <t>サイシュウ</t>
    </rPh>
    <phoneticPr fontId="2"/>
  </si>
  <si>
    <t>資料整理期間</t>
    <phoneticPr fontId="2"/>
  </si>
  <si>
    <t>元日､入居ビルと市庁舎の法定電気点検日</t>
  </si>
  <si>
    <t>祝日の翌日､市庁舎の法定電気点検日</t>
  </si>
  <si>
    <t>月曜が祝休日の場合は開館､その直後の祝休日以外の日は休館</t>
  </si>
  <si>
    <t>月曜が祝日の場合はその翌日</t>
    <phoneticPr fontId="2"/>
  </si>
  <si>
    <t>単独</t>
  </si>
  <si>
    <t>大西　治郎</t>
  </si>
  <si>
    <t>永田　朱美</t>
  </si>
  <si>
    <t>1918.12.00</t>
  </si>
  <si>
    <t>複合（併設含む）</t>
  </si>
  <si>
    <t>伏見　由希子</t>
  </si>
  <si>
    <t>1983.05.00</t>
  </si>
  <si>
    <t>土井　絵里</t>
  </si>
  <si>
    <t>1990.04.00</t>
  </si>
  <si>
    <t>冨谷　忠明</t>
  </si>
  <si>
    <t>非常勤</t>
  </si>
  <si>
    <t>兼務</t>
  </si>
  <si>
    <t>1971.05.00</t>
  </si>
  <si>
    <t>中央館と兼務</t>
  </si>
  <si>
    <t>1958.08.00</t>
  </si>
  <si>
    <t>杉山　良暢</t>
  </si>
  <si>
    <t>2007.01.22</t>
  </si>
  <si>
    <t>1987.08.00</t>
  </si>
  <si>
    <t>羽原　ひとみ</t>
  </si>
  <si>
    <t>宮本　嘉彦</t>
  </si>
  <si>
    <t>1994.12.00</t>
  </si>
  <si>
    <t>梶田　貴代</t>
  </si>
  <si>
    <t>1968.04.01</t>
  </si>
  <si>
    <t>原田　栄一</t>
  </si>
  <si>
    <t>1974.05.01</t>
  </si>
  <si>
    <t>藤田　みどり</t>
  </si>
  <si>
    <t>1973.06.19</t>
  </si>
  <si>
    <t>岡田　浩子</t>
  </si>
  <si>
    <t>1949.03.01</t>
  </si>
  <si>
    <t>丸谷　香奈子</t>
  </si>
  <si>
    <t>2000.04.01</t>
  </si>
  <si>
    <t>石井　秀樹</t>
  </si>
  <si>
    <t>菊入　典子</t>
  </si>
  <si>
    <t>1978.04.01</t>
  </si>
  <si>
    <t>2004.10.01</t>
  </si>
  <si>
    <t>1992.12.00</t>
  </si>
  <si>
    <t>1998.04.28</t>
  </si>
  <si>
    <t>正子　敦司</t>
  </si>
  <si>
    <t>1944.05.00</t>
  </si>
  <si>
    <t>徳山　佳代子</t>
  </si>
  <si>
    <t>1954.07.00</t>
  </si>
  <si>
    <t>竹井　博範</t>
  </si>
  <si>
    <t>1956.09.22</t>
  </si>
  <si>
    <t>1996.03.01</t>
  </si>
  <si>
    <t>2006.04.01</t>
  </si>
  <si>
    <t>1982.05.00</t>
  </si>
  <si>
    <t>蟻正　敎子</t>
  </si>
  <si>
    <t>1953.12.00</t>
  </si>
  <si>
    <t>藤森　貴広</t>
  </si>
  <si>
    <t>1968.09.25</t>
  </si>
  <si>
    <t>小橋　智裕</t>
  </si>
  <si>
    <t>1986.04.00</t>
  </si>
  <si>
    <t>2005.03.22</t>
  </si>
  <si>
    <t>小林　裕治</t>
  </si>
  <si>
    <t>2010.04.01</t>
  </si>
  <si>
    <t>2016.06.01</t>
  </si>
  <si>
    <t>森本　一也</t>
  </si>
  <si>
    <t>1991.04.01</t>
  </si>
  <si>
    <t>戸川　陽子</t>
  </si>
  <si>
    <t>1971.03.00</t>
  </si>
  <si>
    <t>2001.09.01</t>
  </si>
  <si>
    <t>難波　均至</t>
  </si>
  <si>
    <t>1999.03.27</t>
  </si>
  <si>
    <t>1907.04.00</t>
  </si>
  <si>
    <t>谷岡　理江</t>
  </si>
  <si>
    <t>1997.04.17</t>
  </si>
  <si>
    <t>2005.03.31</t>
  </si>
  <si>
    <t>神庭　麻理</t>
  </si>
  <si>
    <t>2016.04.01</t>
  </si>
  <si>
    <t>畦崎　智世</t>
  </si>
  <si>
    <t>石田　美智香</t>
  </si>
  <si>
    <t>谷口　朋弘</t>
  </si>
  <si>
    <t>2016.09.29</t>
  </si>
  <si>
    <t>1983.02.00</t>
  </si>
  <si>
    <t>中嶋　利恵</t>
  </si>
  <si>
    <t>2003.11.01</t>
  </si>
  <si>
    <t>山本　峯廣</t>
  </si>
  <si>
    <t>2009.04.01</t>
  </si>
  <si>
    <t>森元　純一</t>
  </si>
  <si>
    <t>1992.07.17</t>
  </si>
  <si>
    <t>1999.02.02</t>
  </si>
  <si>
    <t>吉見　一成</t>
  </si>
  <si>
    <t>1987.05.00</t>
  </si>
  <si>
    <t>高田　正信</t>
  </si>
  <si>
    <t>1993.06.00</t>
  </si>
  <si>
    <t>1999.04.01</t>
  </si>
  <si>
    <t>渡邊　英紀</t>
  </si>
  <si>
    <t>2003.03.27</t>
  </si>
  <si>
    <t>神田　寿則</t>
  </si>
  <si>
    <t>2001.10.02</t>
  </si>
  <si>
    <t>和田　潤司</t>
  </si>
  <si>
    <t>1994.04.25</t>
  </si>
  <si>
    <t>2020.04.05</t>
  </si>
  <si>
    <t>直原　徳賢</t>
  </si>
  <si>
    <t>2001.02.01</t>
  </si>
  <si>
    <t>平賀　慎一郎</t>
  </si>
  <si>
    <t>2007.09.28</t>
  </si>
  <si>
    <t>1997.03.12</t>
  </si>
  <si>
    <t>2000.04.28</t>
  </si>
  <si>
    <t>葛原　克則</t>
  </si>
  <si>
    <t>2011.12.13</t>
  </si>
  <si>
    <t>1943.09.08</t>
  </si>
  <si>
    <t>稲荷　日應</t>
  </si>
  <si>
    <t>1962.04.00</t>
  </si>
  <si>
    <t>専有延床面積(㎡)</t>
    <phoneticPr fontId="2"/>
  </si>
  <si>
    <t>*</t>
    <phoneticPr fontId="2"/>
  </si>
  <si>
    <t>月末近くの平日､祝日の翌日</t>
  </si>
  <si>
    <t>12/16～1/15､最上稲荷の年中行事執行の日</t>
  </si>
  <si>
    <t>30日に1度</t>
    <phoneticPr fontId="2"/>
  </si>
  <si>
    <t>月曜が休日の場合は翌日が休館</t>
    <phoneticPr fontId="2"/>
  </si>
  <si>
    <t>祝日､月曜が祝日にあたる場合はその翌日（臨時開館する場合もあり）</t>
    <rPh sb="4" eb="5">
      <t>ヨウ</t>
    </rPh>
    <phoneticPr fontId="2"/>
  </si>
  <si>
    <t>祝日､水曜が祝日にあたる場合はその翌日</t>
    <rPh sb="4" eb="5">
      <t>ヨウ</t>
    </rPh>
    <phoneticPr fontId="2"/>
  </si>
  <si>
    <t>祝日､月曜・水曜が祝日にあたる場合はその翌日
（臨時開館する場合もあり）</t>
    <rPh sb="4" eb="5">
      <t>ヨウ</t>
    </rPh>
    <rPh sb="7" eb="8">
      <t>ヨウ</t>
    </rPh>
    <phoneticPr fontId="2"/>
  </si>
  <si>
    <t>国民の祝日､最終水曜（祝日の場合は前週の水曜）</t>
    <phoneticPr fontId="2"/>
  </si>
  <si>
    <t>祝日（ハッピーマンデーを除く）の直後の平日､最終水曜（祝日の場合は前週の水曜）</t>
    <phoneticPr fontId="2"/>
  </si>
  <si>
    <t>月曜が祝日の場合は翌日</t>
    <phoneticPr fontId="2"/>
  </si>
  <si>
    <t>水曜が祝日の場合は翌日</t>
    <phoneticPr fontId="2"/>
  </si>
  <si>
    <t>毎週土･日曜日</t>
    <phoneticPr fontId="2"/>
  </si>
  <si>
    <t>祝日の翌日､月末日（土日を除く）</t>
    <phoneticPr fontId="2"/>
  </si>
  <si>
    <t>毎月月末</t>
    <phoneticPr fontId="2"/>
  </si>
  <si>
    <t>毎月第3日曜日</t>
    <phoneticPr fontId="2"/>
  </si>
  <si>
    <t>祝日（月曜の場合はその翌日も休館）､月末日が休館日の場合はその前日</t>
    <phoneticPr fontId="2"/>
  </si>
  <si>
    <t>月曜が祝日の場合は開館し､翌火曜を休館</t>
    <phoneticPr fontId="2"/>
  </si>
  <si>
    <t>館内整理日､月曜が祝休日の場合はその翌日を休館</t>
    <phoneticPr fontId="2"/>
  </si>
  <si>
    <t>創立記念日・夏期・金曜午前は休館､毎月10・22日は開館</t>
    <phoneticPr fontId="2"/>
  </si>
  <si>
    <t>毎月第2水､最終金曜日</t>
    <phoneticPr fontId="2"/>
  </si>
  <si>
    <t>祝日月曜（開館日）の翌日</t>
    <phoneticPr fontId="2"/>
  </si>
  <si>
    <t xml:space="preserve"> -</t>
  </si>
  <si>
    <t>専任なし</t>
    <phoneticPr fontId="2"/>
  </si>
  <si>
    <t>令和５年１０月発行</t>
    <rPh sb="0" eb="2">
      <t>レイワ</t>
    </rPh>
    <rPh sb="3" eb="4">
      <t>ネン</t>
    </rPh>
    <rPh sb="6" eb="7">
      <t>ガツ</t>
    </rPh>
    <rPh sb="7" eb="9">
      <t>ハッコウ</t>
    </rPh>
    <phoneticPr fontId="2"/>
  </si>
  <si>
    <t>　注）　表中、不明な場合は「-」、他館へ一括計上の場合は「*」とする。</t>
    <rPh sb="1" eb="2">
      <t>チュウ</t>
    </rPh>
    <rPh sb="4" eb="6">
      <t>ヒョウチュウ</t>
    </rPh>
    <rPh sb="7" eb="9">
      <t>フメイ</t>
    </rPh>
    <rPh sb="10" eb="12">
      <t>バアイ</t>
    </rPh>
    <rPh sb="17" eb="19">
      <t>タカン</t>
    </rPh>
    <rPh sb="20" eb="24">
      <t>イッカツケイジョウ</t>
    </rPh>
    <rPh sb="25" eb="27">
      <t>バアイ</t>
    </rPh>
    <phoneticPr fontId="2"/>
  </si>
  <si>
    <t>-</t>
    <phoneticPr fontId="2"/>
  </si>
  <si>
    <t>令和５(2023)年度</t>
    <rPh sb="0" eb="2">
      <t>レイワ</t>
    </rPh>
    <rPh sb="9" eb="11">
      <t>ネンド</t>
    </rPh>
    <phoneticPr fontId="2"/>
  </si>
  <si>
    <t>令和５(2023)年４月１日現在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</si>
  <si>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（実績は令和４（2022）年度）</t>
    <rPh sb="1" eb="3">
      <t>ジッセキ</t>
    </rPh>
    <rPh sb="4" eb="6">
      <t>レイワ</t>
    </rPh>
    <rPh sb="13" eb="15">
      <t>ネンド</t>
    </rPh>
    <phoneticPr fontId="2"/>
  </si>
  <si>
    <t>*</t>
    <phoneticPr fontId="2"/>
  </si>
  <si>
    <r>
      <t xml:space="preserve">*
</t>
    </r>
    <r>
      <rPr>
        <sz val="6"/>
        <rFont val="ＭＳ Ｐゴシック"/>
        <family val="3"/>
        <charset val="128"/>
      </rPr>
      <t>（自動車図書館
に含む）</t>
    </r>
    <rPh sb="3" eb="6">
      <t>ジドウシャ</t>
    </rPh>
    <rPh sb="6" eb="9">
      <t>トショカン</t>
    </rPh>
    <rPh sb="11" eb="12">
      <t>フク</t>
    </rPh>
    <phoneticPr fontId="2"/>
  </si>
  <si>
    <t>中央館に一括記入</t>
    <rPh sb="0" eb="3">
      <t>チュウオウカン</t>
    </rPh>
    <rPh sb="4" eb="6">
      <t>イッカツ</t>
    </rPh>
    <rPh sb="6" eb="8">
      <t>キニュウ</t>
    </rPh>
    <phoneticPr fontId="2"/>
  </si>
  <si>
    <t>最終金曜（6～8月及び12月を除く｡）</t>
    <rPh sb="9" eb="10">
      <t>オヨ</t>
    </rPh>
    <phoneticPr fontId="2"/>
  </si>
  <si>
    <t>月末日（土日を除く。）</t>
    <phoneticPr fontId="2"/>
  </si>
  <si>
    <t>祝日､月末日（土日を除く。）</t>
    <phoneticPr fontId="2"/>
  </si>
  <si>
    <t>祝日（月曜の場合はその翌日も休館）､月末日（土日を除く。）</t>
    <phoneticPr fontId="2"/>
  </si>
  <si>
    <t>祝日（月曜の場合はその翌日も休館）、月末日（土日を除く。）</t>
    <phoneticPr fontId="2"/>
  </si>
  <si>
    <t>2021決算</t>
    <rPh sb="4" eb="6">
      <t>ケッサン</t>
    </rPh>
    <phoneticPr fontId="2"/>
  </si>
  <si>
    <t>2023予算、</t>
    <rPh sb="4" eb="6">
      <t>ヨサン</t>
    </rPh>
    <phoneticPr fontId="2"/>
  </si>
  <si>
    <t>毎週水曜日のみ開館（予約制）</t>
    <rPh sb="0" eb="5">
      <t>マイシュウスイヨウビ</t>
    </rPh>
    <rPh sb="7" eb="9">
      <t>カイカン</t>
    </rPh>
    <rPh sb="10" eb="13">
      <t>ヨヤクセイ</t>
    </rPh>
    <phoneticPr fontId="2"/>
  </si>
  <si>
    <t>30日に1度</t>
    <rPh sb="2" eb="3">
      <t>ニチ</t>
    </rPh>
    <phoneticPr fontId="2"/>
  </si>
  <si>
    <t>約30日に1度</t>
    <rPh sb="3" eb="4">
      <t>ニチ</t>
    </rPh>
    <phoneticPr fontId="2"/>
  </si>
  <si>
    <t>14日に1度</t>
    <rPh sb="2" eb="3">
      <t>ニチ</t>
    </rPh>
    <phoneticPr fontId="2"/>
  </si>
  <si>
    <t>*</t>
    <phoneticPr fontId="2"/>
  </si>
  <si>
    <t>※　開館時間は、曜日により異なる場合があります。詳しくは各図書館にお問合せください。</t>
    <phoneticPr fontId="2"/>
  </si>
  <si>
    <t>福島　　 学</t>
    <phoneticPr fontId="2"/>
  </si>
  <si>
    <t>西川　　 正</t>
    <phoneticPr fontId="2"/>
  </si>
  <si>
    <t>社　 　清仁</t>
    <phoneticPr fontId="2"/>
  </si>
  <si>
    <t>岸　 　優子</t>
    <phoneticPr fontId="2"/>
  </si>
  <si>
    <t>小原　　 純</t>
    <phoneticPr fontId="2"/>
  </si>
  <si>
    <t>南　 　博晴</t>
    <phoneticPr fontId="2"/>
  </si>
  <si>
    <t>秋田　 　裕</t>
    <phoneticPr fontId="2"/>
  </si>
  <si>
    <t>森　 　千恵</t>
    <phoneticPr fontId="2"/>
  </si>
  <si>
    <t>関　 　正治</t>
    <phoneticPr fontId="2"/>
  </si>
  <si>
    <t>大矢　 　嘉</t>
    <phoneticPr fontId="2"/>
  </si>
  <si>
    <t>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</si>
</sst>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\(###&quot;・&quot;##&quot;日毎&quot;\)"/>
    <numFmt numFmtId="177" formatCode="##&quot;:&quot;##&quot;-&quot;##&quot;:&quot;##"/>
    <numFmt numFmtId="178" formatCode="0.0"/>
    <numFmt numFmtId="179" formatCode="0.00_);[Red]\(0.00\)"/>
    <numFmt numFmtId="180" formatCode="&quot;( &quot;###,###&quot; )&quot;"/>
    <numFmt numFmtId="181" formatCode="&quot;( &quot;###,##0&quot; )&quot;"/>
    <numFmt numFmtId="182" formatCode="\(##0.0\)"/>
    <numFmt numFmtId="183" formatCode="0.0%"/>
    <numFmt numFmtId="184" formatCode="#,##0.0;[Red]\-#,##0.0"/>
    <numFmt numFmtId="185" formatCode="0.0_);[Red]\(0.0\)"/>
    <numFmt numFmtId="186" formatCode="#,##0_ ;[Red]\-#,##0\ "/>
    <numFmt numFmtId="187" formatCode="0.0_ "/>
    <numFmt numFmtId="188" formatCode="#,##0_);[Red]\(#,##0\)"/>
    <numFmt numFmtId="189" formatCode="#,##0.0_ "/>
    <numFmt numFmtId="190" formatCode="#,##0.0_);[Red]\(#,##0.0\)"/>
    <numFmt numFmtId="191" formatCode="#,###,&quot;&quot;"/>
    <numFmt numFmtId="192" formatCode="#,##0;&quot;△ &quot;#,##0"/>
    <numFmt numFmtId="193" formatCode="[DBNum3][$-411]0&quot;年度&quot;"/>
    <numFmt numFmtId="194" formatCode="[DBNum3][$-411]0&quot;年４月１日現在&quot;"/>
    <numFmt numFmtId="195" formatCode="[DBNum3]&quot;実績は&quot;[$-411]0&quot;年度&quot;"/>
    <numFmt numFmtId="196" formatCode="0&quot;予算、&quot;"/>
    <numFmt numFmtId="197" formatCode="0&quot;決算&quot;"/>
    <numFmt numFmtId="198" formatCode="&quot;毎週&quot;@&quot;曜日&quot;"/>
    <numFmt numFmtId="199" formatCode="&quot;毎月第&quot;@&quot;曜日&quot;"/>
    <numFmt numFmtId="200" formatCode="&quot;資料(&quot;0&quot;年3月末)&quot;"/>
    <numFmt numFmtId="201" formatCode="&quot;資料費(&quot;0&quot;年度予算)&quot;"/>
    <numFmt numFmtId="202" formatCode="&quot;資料費(&quot;0&quot;年度決算)&quot;"/>
    <numFmt numFmtId="203" formatCode="&quot;毎月&quot;@&quot;曜日&quot;"/>
    <numFmt numFmtId="204" formatCode="[&lt;=999]000;[&lt;=9999]000\-00;000\-0000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rgb="FF000000"/>
      <name val="Arial"/>
      <family val="2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56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0" fontId="34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/>
  </cellStyleXfs>
  <cellXfs count="1777"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5" fillId="0" borderId="0" xfId="0" applyFont="1" applyFill="1" applyAlignment="1"/>
    <xf numFmtId="0" fontId="3" fillId="0" borderId="0" xfId="0" applyFont="1" applyFill="1" applyAlignment="1"/>
    <xf numFmtId="38" fontId="3" fillId="0" borderId="10" xfId="34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/>
    <xf numFmtId="0" fontId="0" fillId="0" borderId="0" xfId="0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/>
    <xf numFmtId="0" fontId="0" fillId="0" borderId="0" xfId="0" applyNumberFormat="1" applyFill="1" applyAlignment="1"/>
    <xf numFmtId="182" fontId="0" fillId="0" borderId="0" xfId="0" applyNumberFormat="1" applyFill="1" applyAlignment="1"/>
    <xf numFmtId="0" fontId="4" fillId="0" borderId="0" xfId="0" applyFont="1" applyFill="1" applyAlignment="1"/>
    <xf numFmtId="38" fontId="3" fillId="0" borderId="10" xfId="34" applyFont="1" applyFill="1" applyBorder="1" applyAlignment="1">
      <alignment horizontal="right" vertical="center"/>
    </xf>
    <xf numFmtId="38" fontId="0" fillId="0" borderId="0" xfId="34" applyFont="1" applyFill="1" applyAlignment="1"/>
    <xf numFmtId="38" fontId="3" fillId="0" borderId="0" xfId="34" applyFont="1" applyFill="1" applyAlignment="1"/>
    <xf numFmtId="184" fontId="0" fillId="0" borderId="0" xfId="34" applyNumberFormat="1" applyFont="1" applyFill="1" applyAlignment="1"/>
    <xf numFmtId="38" fontId="4" fillId="0" borderId="0" xfId="34" applyFont="1" applyFill="1" applyAlignment="1"/>
    <xf numFmtId="0" fontId="4" fillId="0" borderId="0" xfId="0" applyFont="1" applyFill="1" applyAlignment="1">
      <alignment vertical="center"/>
    </xf>
    <xf numFmtId="188" fontId="0" fillId="0" borderId="0" xfId="0" applyNumberFormat="1" applyFill="1" applyAlignment="1"/>
    <xf numFmtId="40" fontId="4" fillId="0" borderId="0" xfId="34" applyNumberFormat="1" applyFont="1" applyFill="1" applyAlignment="1"/>
    <xf numFmtId="180" fontId="4" fillId="0" borderId="0" xfId="34" applyNumberFormat="1" applyFont="1" applyFill="1" applyAlignment="1"/>
    <xf numFmtId="181" fontId="4" fillId="0" borderId="0" xfId="34" applyNumberFormat="1" applyFont="1" applyFill="1" applyAlignment="1"/>
    <xf numFmtId="188" fontId="4" fillId="0" borderId="0" xfId="0" applyNumberFormat="1" applyFont="1" applyFill="1" applyAlignment="1"/>
    <xf numFmtId="0" fontId="0" fillId="0" borderId="0" xfId="0" applyFill="1" applyAlignment="1">
      <alignment wrapText="1"/>
    </xf>
    <xf numFmtId="183" fontId="0" fillId="0" borderId="0" xfId="28" applyNumberFormat="1" applyFont="1" applyFill="1" applyAlignment="1"/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0" fillId="0" borderId="0" xfId="34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34" applyFont="1" applyFill="1" applyBorder="1" applyAlignment="1">
      <alignment vertical="center"/>
    </xf>
    <xf numFmtId="38" fontId="3" fillId="24" borderId="10" xfId="34" applyFont="1" applyFill="1" applyBorder="1" applyAlignment="1">
      <alignment horizontal="right" vertical="center"/>
    </xf>
    <xf numFmtId="38" fontId="0" fillId="0" borderId="0" xfId="34" applyFont="1" applyAlignment="1"/>
    <xf numFmtId="38" fontId="0" fillId="0" borderId="0" xfId="34" quotePrefix="1" applyFont="1" applyAlignment="1"/>
    <xf numFmtId="38" fontId="0" fillId="0" borderId="0" xfId="34" applyFont="1" applyAlignment="1">
      <alignment horizontal="left"/>
    </xf>
    <xf numFmtId="185" fontId="3" fillId="0" borderId="10" xfId="0" applyNumberFormat="1" applyFont="1" applyFill="1" applyBorder="1" applyAlignment="1">
      <alignment vertical="center"/>
    </xf>
    <xf numFmtId="185" fontId="3" fillId="24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86" fontId="3" fillId="0" borderId="10" xfId="34" applyNumberFormat="1" applyFont="1" applyFill="1" applyBorder="1" applyAlignment="1">
      <alignment horizontal="right" vertical="center"/>
    </xf>
    <xf numFmtId="49" fontId="0" fillId="0" borderId="0" xfId="34" applyNumberFormat="1" applyFont="1" applyAlignment="1">
      <alignment horizontal="left"/>
    </xf>
    <xf numFmtId="0" fontId="4" fillId="0" borderId="0" xfId="0" applyFont="1" applyFill="1" applyBorder="1" applyAlignment="1">
      <alignment horizontal="center"/>
    </xf>
    <xf numFmtId="38" fontId="3" fillId="0" borderId="0" xfId="34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86" fontId="3" fillId="24" borderId="10" xfId="34" applyNumberFormat="1" applyFont="1" applyFill="1" applyBorder="1" applyAlignment="1">
      <alignment horizontal="right" vertical="center"/>
    </xf>
    <xf numFmtId="188" fontId="3" fillId="0" borderId="10" xfId="34" applyNumberFormat="1" applyFont="1" applyFill="1" applyBorder="1" applyAlignment="1">
      <alignment horizontal="right" vertical="center"/>
    </xf>
    <xf numFmtId="188" fontId="3" fillId="0" borderId="10" xfId="34" applyNumberFormat="1" applyFont="1" applyFill="1" applyBorder="1" applyAlignment="1">
      <alignment vertical="center"/>
    </xf>
    <xf numFmtId="188" fontId="3" fillId="24" borderId="10" xfId="34" applyNumberFormat="1" applyFont="1" applyFill="1" applyBorder="1" applyAlignment="1">
      <alignment horizontal="right" vertical="center"/>
    </xf>
    <xf numFmtId="188" fontId="3" fillId="24" borderId="10" xfId="34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38" fontId="3" fillId="0" borderId="0" xfId="0" applyNumberFormat="1" applyFont="1" applyFill="1" applyBorder="1" applyAlignment="1">
      <alignment wrapText="1"/>
    </xf>
    <xf numFmtId="40" fontId="3" fillId="0" borderId="0" xfId="34" applyNumberFormat="1" applyFont="1" applyFill="1" applyBorder="1" applyAlignment="1"/>
    <xf numFmtId="38" fontId="0" fillId="0" borderId="0" xfId="34" applyFont="1" applyFill="1" applyBorder="1" applyAlignment="1"/>
    <xf numFmtId="0" fontId="0" fillId="0" borderId="16" xfId="0" applyBorder="1" applyAlignment="1"/>
    <xf numFmtId="0" fontId="3" fillId="0" borderId="16" xfId="0" applyFont="1" applyBorder="1" applyAlignment="1"/>
    <xf numFmtId="0" fontId="3" fillId="21" borderId="16" xfId="0" applyFont="1" applyFill="1" applyBorder="1" applyAlignment="1"/>
    <xf numFmtId="49" fontId="0" fillId="0" borderId="16" xfId="0" applyNumberFormat="1" applyBorder="1" applyAlignment="1">
      <alignment horizontal="right"/>
    </xf>
    <xf numFmtId="38" fontId="0" fillId="0" borderId="16" xfId="34" applyFont="1" applyBorder="1" applyAlignment="1">
      <alignment horizontal="left"/>
    </xf>
    <xf numFmtId="0" fontId="0" fillId="0" borderId="17" xfId="0" applyBorder="1" applyAlignment="1"/>
    <xf numFmtId="40" fontId="0" fillId="0" borderId="0" xfId="34" applyNumberFormat="1" applyFont="1" applyAlignment="1">
      <alignment horizontal="left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/>
    <xf numFmtId="0" fontId="0" fillId="0" borderId="0" xfId="0" applyFont="1" applyFill="1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left" vertical="center"/>
    </xf>
    <xf numFmtId="0" fontId="3" fillId="24" borderId="24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 shrinkToFit="1"/>
    </xf>
    <xf numFmtId="0" fontId="4" fillId="24" borderId="24" xfId="0" applyNumberFormat="1" applyFont="1" applyFill="1" applyBorder="1" applyAlignment="1">
      <alignment horizontal="center" vertical="center"/>
    </xf>
    <xf numFmtId="185" fontId="3" fillId="24" borderId="24" xfId="0" applyNumberFormat="1" applyFont="1" applyFill="1" applyBorder="1" applyAlignment="1">
      <alignment vertical="center"/>
    </xf>
    <xf numFmtId="0" fontId="5" fillId="24" borderId="26" xfId="0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center" vertical="center"/>
    </xf>
    <xf numFmtId="185" fontId="3" fillId="0" borderId="24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4" fillId="0" borderId="24" xfId="0" applyNumberFormat="1" applyFont="1" applyFill="1" applyBorder="1" applyAlignment="1">
      <alignment horizontal="center" vertical="center"/>
    </xf>
    <xf numFmtId="185" fontId="3" fillId="24" borderId="11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38" fontId="3" fillId="24" borderId="23" xfId="34" applyFont="1" applyFill="1" applyBorder="1" applyAlignment="1">
      <alignment vertical="center"/>
    </xf>
    <xf numFmtId="38" fontId="3" fillId="24" borderId="23" xfId="34" applyFont="1" applyFill="1" applyBorder="1" applyAlignment="1">
      <alignment horizontal="right" vertical="center"/>
    </xf>
    <xf numFmtId="38" fontId="3" fillId="24" borderId="24" xfId="34" applyFont="1" applyFill="1" applyBorder="1" applyAlignment="1">
      <alignment vertical="center"/>
    </xf>
    <xf numFmtId="38" fontId="3" fillId="24" borderId="24" xfId="34" applyFont="1" applyFill="1" applyBorder="1" applyAlignment="1">
      <alignment horizontal="right" vertical="center"/>
    </xf>
    <xf numFmtId="38" fontId="3" fillId="0" borderId="24" xfId="34" applyFont="1" applyFill="1" applyBorder="1" applyAlignment="1">
      <alignment vertical="center"/>
    </xf>
    <xf numFmtId="38" fontId="3" fillId="0" borderId="24" xfId="34" applyFont="1" applyFill="1" applyBorder="1" applyAlignment="1">
      <alignment horizontal="right" vertical="center"/>
    </xf>
    <xf numFmtId="186" fontId="0" fillId="24" borderId="10" xfId="34" applyNumberFormat="1" applyFont="1" applyFill="1" applyBorder="1" applyAlignment="1">
      <alignment horizontal="right" vertical="center"/>
    </xf>
    <xf numFmtId="186" fontId="3" fillId="24" borderId="23" xfId="34" applyNumberFormat="1" applyFont="1" applyFill="1" applyBorder="1" applyAlignment="1">
      <alignment horizontal="right" vertical="center"/>
    </xf>
    <xf numFmtId="186" fontId="3" fillId="24" borderId="24" xfId="34" applyNumberFormat="1" applyFont="1" applyFill="1" applyBorder="1" applyAlignment="1">
      <alignment horizontal="right" vertical="center"/>
    </xf>
    <xf numFmtId="186" fontId="3" fillId="0" borderId="11" xfId="34" applyNumberFormat="1" applyFont="1" applyFill="1" applyBorder="1" applyAlignment="1">
      <alignment horizontal="right" vertical="center"/>
    </xf>
    <xf numFmtId="186" fontId="3" fillId="0" borderId="23" xfId="34" applyNumberFormat="1" applyFont="1" applyFill="1" applyBorder="1" applyAlignment="1">
      <alignment horizontal="right" vertical="center"/>
    </xf>
    <xf numFmtId="186" fontId="3" fillId="0" borderId="24" xfId="34" applyNumberFormat="1" applyFont="1" applyFill="1" applyBorder="1" applyAlignment="1">
      <alignment horizontal="right" vertical="center"/>
    </xf>
    <xf numFmtId="0" fontId="3" fillId="24" borderId="24" xfId="0" applyFont="1" applyFill="1" applyBorder="1" applyAlignment="1">
      <alignment horizontal="center" vertical="center" shrinkToFit="1"/>
    </xf>
    <xf numFmtId="188" fontId="3" fillId="24" borderId="23" xfId="34" applyNumberFormat="1" applyFont="1" applyFill="1" applyBorder="1" applyAlignment="1">
      <alignment horizontal="right" vertical="center"/>
    </xf>
    <xf numFmtId="188" fontId="3" fillId="24" borderId="24" xfId="34" applyNumberFormat="1" applyFont="1" applyFill="1" applyBorder="1" applyAlignment="1">
      <alignment horizontal="right" vertical="center"/>
    </xf>
    <xf numFmtId="188" fontId="3" fillId="0" borderId="23" xfId="34" applyNumberFormat="1" applyFont="1" applyFill="1" applyBorder="1" applyAlignment="1">
      <alignment vertical="center"/>
    </xf>
    <xf numFmtId="188" fontId="3" fillId="0" borderId="24" xfId="34" applyNumberFormat="1" applyFont="1" applyFill="1" applyBorder="1" applyAlignment="1">
      <alignment vertical="center"/>
    </xf>
    <xf numFmtId="188" fontId="3" fillId="0" borderId="24" xfId="34" applyNumberFormat="1" applyFont="1" applyFill="1" applyBorder="1" applyAlignment="1">
      <alignment horizontal="right" vertical="center"/>
    </xf>
    <xf numFmtId="188" fontId="3" fillId="24" borderId="23" xfId="34" applyNumberFormat="1" applyFont="1" applyFill="1" applyBorder="1" applyAlignment="1">
      <alignment vertical="center"/>
    </xf>
    <xf numFmtId="188" fontId="3" fillId="24" borderId="24" xfId="34" applyNumberFormat="1" applyFont="1" applyFill="1" applyBorder="1" applyAlignment="1">
      <alignment vertical="center"/>
    </xf>
    <xf numFmtId="188" fontId="3" fillId="0" borderId="23" xfId="34" applyNumberFormat="1" applyFont="1" applyFill="1" applyBorder="1" applyAlignment="1">
      <alignment horizontal="right" vertical="center"/>
    </xf>
    <xf numFmtId="188" fontId="3" fillId="0" borderId="23" xfId="34" applyNumberFormat="1" applyFont="1" applyFill="1" applyBorder="1" applyAlignment="1">
      <alignment horizontal="right" vertical="center" shrinkToFit="1"/>
    </xf>
    <xf numFmtId="185" fontId="3" fillId="24" borderId="19" xfId="0" applyNumberFormat="1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3" fillId="24" borderId="29" xfId="0" applyFont="1" applyFill="1" applyBorder="1" applyAlignment="1">
      <alignment horizontal="right" vertical="center"/>
    </xf>
    <xf numFmtId="177" fontId="3" fillId="24" borderId="32" xfId="0" applyNumberFormat="1" applyFont="1" applyFill="1" applyBorder="1" applyAlignment="1">
      <alignment horizontal="center" vertical="center" wrapText="1"/>
    </xf>
    <xf numFmtId="177" fontId="3" fillId="24" borderId="32" xfId="0" applyNumberFormat="1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vertical="center" shrinkToFit="1"/>
    </xf>
    <xf numFmtId="177" fontId="3" fillId="0" borderId="29" xfId="0" applyNumberFormat="1" applyFont="1" applyFill="1" applyBorder="1" applyAlignment="1">
      <alignment horizontal="right" vertical="center"/>
    </xf>
    <xf numFmtId="177" fontId="3" fillId="24" borderId="29" xfId="0" applyNumberFormat="1" applyFont="1" applyFill="1" applyBorder="1" applyAlignment="1">
      <alignment horizontal="right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shrinkToFit="1"/>
    </xf>
    <xf numFmtId="0" fontId="3" fillId="24" borderId="3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 wrapText="1"/>
    </xf>
    <xf numFmtId="0" fontId="3" fillId="24" borderId="24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177" fontId="3" fillId="24" borderId="36" xfId="0" applyNumberFormat="1" applyFont="1" applyFill="1" applyBorder="1" applyAlignment="1">
      <alignment horizontal="center" vertical="center"/>
    </xf>
    <xf numFmtId="177" fontId="3" fillId="24" borderId="37" xfId="0" applyNumberFormat="1" applyFont="1" applyFill="1" applyBorder="1" applyAlignment="1">
      <alignment horizontal="right" vertical="center"/>
    </xf>
    <xf numFmtId="191" fontId="0" fillId="24" borderId="22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 shrinkToFit="1"/>
    </xf>
    <xf numFmtId="0" fontId="3" fillId="24" borderId="40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4" fillId="24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38" fontId="4" fillId="24" borderId="22" xfId="0" applyNumberFormat="1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85" fontId="3" fillId="0" borderId="22" xfId="0" applyNumberFormat="1" applyFont="1" applyFill="1" applyBorder="1" applyAlignment="1">
      <alignment vertical="center"/>
    </xf>
    <xf numFmtId="185" fontId="3" fillId="0" borderId="2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4" fillId="24" borderId="22" xfId="0" applyFont="1" applyFill="1" applyBorder="1" applyAlignment="1">
      <alignment horizontal="center" vertical="center" shrinkToFit="1"/>
    </xf>
    <xf numFmtId="0" fontId="4" fillId="24" borderId="22" xfId="0" applyNumberFormat="1" applyFont="1" applyFill="1" applyBorder="1" applyAlignment="1">
      <alignment horizontal="center" vertical="center"/>
    </xf>
    <xf numFmtId="185" fontId="3" fillId="24" borderId="22" xfId="0" applyNumberFormat="1" applyFont="1" applyFill="1" applyBorder="1" applyAlignment="1">
      <alignment vertical="center"/>
    </xf>
    <xf numFmtId="185" fontId="3" fillId="24" borderId="22" xfId="0" applyNumberFormat="1" applyFont="1" applyFill="1" applyBorder="1" applyAlignment="1">
      <alignment horizontal="right" vertical="center"/>
    </xf>
    <xf numFmtId="38" fontId="4" fillId="0" borderId="22" xfId="0" applyNumberFormat="1" applyFont="1" applyFill="1" applyBorder="1" applyAlignment="1">
      <alignment horizontal="center" vertical="center"/>
    </xf>
    <xf numFmtId="38" fontId="5" fillId="0" borderId="27" xfId="0" applyNumberFormat="1" applyFont="1" applyFill="1" applyBorder="1" applyAlignment="1">
      <alignment horizontal="right" vertical="center"/>
    </xf>
    <xf numFmtId="0" fontId="28" fillId="0" borderId="0" xfId="0" applyFont="1" applyAlignment="1"/>
    <xf numFmtId="0" fontId="0" fillId="0" borderId="11" xfId="0" applyFont="1" applyFill="1" applyBorder="1" applyAlignment="1">
      <alignment horizontal="center" vertical="center"/>
    </xf>
    <xf numFmtId="38" fontId="4" fillId="0" borderId="31" xfId="34" applyFont="1" applyFill="1" applyBorder="1" applyAlignment="1">
      <alignment horizontal="center" vertical="center" wrapText="1"/>
    </xf>
    <xf numFmtId="38" fontId="4" fillId="0" borderId="31" xfId="34" applyFont="1" applyFill="1" applyBorder="1" applyAlignment="1">
      <alignment horizontal="center" vertical="center" wrapText="1" shrinkToFit="1"/>
    </xf>
    <xf numFmtId="0" fontId="4" fillId="24" borderId="45" xfId="0" applyFont="1" applyFill="1" applyBorder="1" applyAlignment="1">
      <alignment horizontal="center" vertical="center"/>
    </xf>
    <xf numFmtId="38" fontId="3" fillId="24" borderId="45" xfId="34" applyFont="1" applyFill="1" applyBorder="1" applyAlignment="1">
      <alignment vertical="center"/>
    </xf>
    <xf numFmtId="38" fontId="3" fillId="24" borderId="45" xfId="34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38" fontId="3" fillId="0" borderId="45" xfId="34" applyFont="1" applyFill="1" applyBorder="1" applyAlignment="1">
      <alignment vertical="center"/>
    </xf>
    <xf numFmtId="38" fontId="3" fillId="0" borderId="45" xfId="34" applyFont="1" applyFill="1" applyBorder="1" applyAlignment="1">
      <alignment horizontal="right" vertical="center"/>
    </xf>
    <xf numFmtId="0" fontId="4" fillId="24" borderId="28" xfId="0" applyFont="1" applyFill="1" applyBorder="1" applyAlignment="1">
      <alignment horizontal="center" vertical="center"/>
    </xf>
    <xf numFmtId="38" fontId="3" fillId="0" borderId="45" xfId="34" applyFont="1" applyFill="1" applyBorder="1" applyAlignment="1">
      <alignment horizontal="right" vertical="center" shrinkToFit="1"/>
    </xf>
    <xf numFmtId="0" fontId="4" fillId="24" borderId="19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38" fontId="3" fillId="24" borderId="33" xfId="34" applyFont="1" applyFill="1" applyBorder="1" applyAlignment="1">
      <alignment vertical="center"/>
    </xf>
    <xf numFmtId="38" fontId="3" fillId="24" borderId="33" xfId="34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38" fontId="3" fillId="0" borderId="33" xfId="34" applyFont="1" applyFill="1" applyBorder="1" applyAlignment="1">
      <alignment vertical="center"/>
    </xf>
    <xf numFmtId="38" fontId="3" fillId="0" borderId="33" xfId="34" applyFont="1" applyFill="1" applyBorder="1" applyAlignment="1">
      <alignment horizontal="right" vertical="center"/>
    </xf>
    <xf numFmtId="186" fontId="3" fillId="24" borderId="33" xfId="34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86" fontId="3" fillId="0" borderId="33" xfId="34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38" fontId="5" fillId="0" borderId="31" xfId="34" applyFont="1" applyFill="1" applyBorder="1" applyAlignment="1">
      <alignment horizontal="center" vertical="center" wrapText="1"/>
    </xf>
    <xf numFmtId="38" fontId="5" fillId="0" borderId="31" xfId="34" applyFont="1" applyFill="1" applyBorder="1" applyAlignment="1">
      <alignment horizontal="center" vertical="center" wrapText="1" shrinkToFit="1"/>
    </xf>
    <xf numFmtId="38" fontId="3" fillId="0" borderId="19" xfId="34" applyFont="1" applyFill="1" applyBorder="1" applyAlignment="1">
      <alignment horizontal="right" vertical="center"/>
    </xf>
    <xf numFmtId="38" fontId="3" fillId="0" borderId="43" xfId="34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38" fontId="3" fillId="0" borderId="43" xfId="34" applyFont="1" applyFill="1" applyBorder="1" applyAlignment="1">
      <alignment vertical="center"/>
    </xf>
    <xf numFmtId="38" fontId="3" fillId="0" borderId="19" xfId="34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 wrapText="1"/>
    </xf>
    <xf numFmtId="0" fontId="0" fillId="24" borderId="23" xfId="0" applyFont="1" applyFill="1" applyBorder="1" applyAlignment="1">
      <alignment horizontal="center" vertical="center"/>
    </xf>
    <xf numFmtId="188" fontId="3" fillId="24" borderId="15" xfId="34" applyNumberFormat="1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23" xfId="0" applyFont="1" applyFill="1" applyBorder="1" applyAlignment="1">
      <alignment horizontal="right" vertical="center"/>
    </xf>
    <xf numFmtId="177" fontId="3" fillId="24" borderId="51" xfId="0" applyNumberFormat="1" applyFont="1" applyFill="1" applyBorder="1" applyAlignment="1">
      <alignment horizontal="right" vertical="center" wrapText="1"/>
    </xf>
    <xf numFmtId="177" fontId="3" fillId="24" borderId="48" xfId="0" applyNumberFormat="1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right" vertical="center" wrapText="1"/>
    </xf>
    <xf numFmtId="188" fontId="3" fillId="0" borderId="15" xfId="34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 wrapText="1"/>
    </xf>
    <xf numFmtId="0" fontId="0" fillId="24" borderId="15" xfId="0" applyFont="1" applyFill="1" applyBorder="1" applyAlignment="1">
      <alignment vertical="center" shrinkToFit="1"/>
    </xf>
    <xf numFmtId="191" fontId="0" fillId="24" borderId="15" xfId="0" applyNumberFormat="1" applyFont="1" applyFill="1" applyBorder="1" applyAlignment="1">
      <alignment vertical="center" wrapText="1"/>
    </xf>
    <xf numFmtId="177" fontId="3" fillId="24" borderId="14" xfId="0" applyNumberFormat="1" applyFont="1" applyFill="1" applyBorder="1" applyAlignment="1">
      <alignment horizontal="right" vertical="center" wrapText="1"/>
    </xf>
    <xf numFmtId="177" fontId="3" fillId="24" borderId="12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right" vertical="center" wrapText="1"/>
    </xf>
    <xf numFmtId="191" fontId="0" fillId="0" borderId="23" xfId="0" applyNumberFormat="1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177" fontId="3" fillId="24" borderId="14" xfId="0" applyNumberFormat="1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 wrapText="1"/>
    </xf>
    <xf numFmtId="177" fontId="3" fillId="24" borderId="5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vertical="center" shrinkToFit="1"/>
    </xf>
    <xf numFmtId="176" fontId="3" fillId="24" borderId="25" xfId="0" applyNumberFormat="1" applyFont="1" applyFill="1" applyBorder="1" applyAlignment="1">
      <alignment horizontal="right" vertical="center" wrapText="1"/>
    </xf>
    <xf numFmtId="176" fontId="3" fillId="0" borderId="25" xfId="0" applyNumberFormat="1" applyFont="1" applyFill="1" applyBorder="1" applyAlignment="1">
      <alignment horizontal="right" vertical="center" wrapText="1"/>
    </xf>
    <xf numFmtId="176" fontId="3" fillId="0" borderId="52" xfId="0" applyNumberFormat="1" applyFont="1" applyFill="1" applyBorder="1" applyAlignment="1">
      <alignment horizontal="right" vertical="center" wrapText="1"/>
    </xf>
    <xf numFmtId="176" fontId="3" fillId="24" borderId="52" xfId="0" applyNumberFormat="1" applyFont="1" applyFill="1" applyBorder="1" applyAlignment="1">
      <alignment horizontal="right" vertical="center" wrapText="1"/>
    </xf>
    <xf numFmtId="176" fontId="3" fillId="0" borderId="25" xfId="0" applyNumberFormat="1" applyFont="1" applyFill="1" applyBorder="1" applyAlignment="1">
      <alignment horizontal="right" vertical="center"/>
    </xf>
    <xf numFmtId="176" fontId="3" fillId="24" borderId="25" xfId="0" applyNumberFormat="1" applyFont="1" applyFill="1" applyBorder="1" applyAlignment="1">
      <alignment horizontal="right" vertical="center"/>
    </xf>
    <xf numFmtId="0" fontId="4" fillId="0" borderId="43" xfId="0" applyNumberFormat="1" applyFont="1" applyFill="1" applyBorder="1" applyAlignment="1">
      <alignment horizontal="center" vertical="center"/>
    </xf>
    <xf numFmtId="185" fontId="3" fillId="0" borderId="43" xfId="0" applyNumberFormat="1" applyFont="1" applyFill="1" applyBorder="1" applyAlignment="1">
      <alignment vertical="center"/>
    </xf>
    <xf numFmtId="0" fontId="4" fillId="24" borderId="23" xfId="0" applyNumberFormat="1" applyFont="1" applyFill="1" applyBorder="1" applyAlignment="1">
      <alignment horizontal="center" vertical="center"/>
    </xf>
    <xf numFmtId="185" fontId="3" fillId="24" borderId="23" xfId="0" applyNumberFormat="1" applyFont="1" applyFill="1" applyBorder="1" applyAlignment="1">
      <alignment vertical="center"/>
    </xf>
    <xf numFmtId="185" fontId="3" fillId="24" borderId="11" xfId="0" applyNumberFormat="1" applyFont="1" applyFill="1" applyBorder="1" applyAlignment="1">
      <alignment horizontal="right" vertical="center"/>
    </xf>
    <xf numFmtId="185" fontId="3" fillId="24" borderId="45" xfId="0" applyNumberFormat="1" applyFont="1" applyFill="1" applyBorder="1" applyAlignment="1">
      <alignment vertical="center"/>
    </xf>
    <xf numFmtId="185" fontId="3" fillId="24" borderId="45" xfId="0" applyNumberFormat="1" applyFont="1" applyFill="1" applyBorder="1" applyAlignment="1">
      <alignment horizontal="right" vertical="center"/>
    </xf>
    <xf numFmtId="0" fontId="5" fillId="24" borderId="54" xfId="0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vertical="center"/>
    </xf>
    <xf numFmtId="185" fontId="3" fillId="0" borderId="23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185" fontId="3" fillId="24" borderId="19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4" fillId="24" borderId="19" xfId="0" applyNumberFormat="1" applyFont="1" applyFill="1" applyBorder="1" applyAlignment="1">
      <alignment horizontal="center" vertical="center"/>
    </xf>
    <xf numFmtId="0" fontId="5" fillId="24" borderId="57" xfId="0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0" fontId="5" fillId="24" borderId="57" xfId="0" applyFont="1" applyFill="1" applyBorder="1" applyAlignment="1">
      <alignment horizontal="right" vertical="center" shrinkToFit="1"/>
    </xf>
    <xf numFmtId="0" fontId="4" fillId="24" borderId="45" xfId="0" applyNumberFormat="1" applyFont="1" applyFill="1" applyBorder="1" applyAlignment="1">
      <alignment horizontal="center" vertical="center"/>
    </xf>
    <xf numFmtId="38" fontId="4" fillId="0" borderId="43" xfId="0" applyNumberFormat="1" applyFont="1" applyFill="1" applyBorder="1" applyAlignment="1">
      <alignment horizontal="center" vertical="center"/>
    </xf>
    <xf numFmtId="38" fontId="4" fillId="24" borderId="23" xfId="0" applyNumberFormat="1" applyFont="1" applyFill="1" applyBorder="1" applyAlignment="1">
      <alignment horizontal="center" vertical="center"/>
    </xf>
    <xf numFmtId="38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24" borderId="19" xfId="0" applyFont="1" applyFill="1" applyBorder="1" applyAlignment="1">
      <alignment horizontal="center" vertical="center" shrinkToFit="1"/>
    </xf>
    <xf numFmtId="188" fontId="3" fillId="24" borderId="33" xfId="34" applyNumberFormat="1" applyFont="1" applyFill="1" applyBorder="1" applyAlignment="1">
      <alignment horizontal="right" vertical="center"/>
    </xf>
    <xf numFmtId="188" fontId="3" fillId="0" borderId="33" xfId="34" applyNumberFormat="1" applyFont="1" applyFill="1" applyBorder="1" applyAlignment="1">
      <alignment vertical="center"/>
    </xf>
    <xf numFmtId="188" fontId="3" fillId="24" borderId="33" xfId="34" applyNumberFormat="1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 wrapText="1"/>
    </xf>
    <xf numFmtId="38" fontId="4" fillId="0" borderId="60" xfId="34" applyFont="1" applyFill="1" applyBorder="1" applyAlignment="1">
      <alignment horizontal="center" vertical="center" wrapText="1"/>
    </xf>
    <xf numFmtId="38" fontId="4" fillId="0" borderId="31" xfId="34" applyFont="1" applyFill="1" applyBorder="1" applyAlignment="1">
      <alignment horizontal="center" vertical="center"/>
    </xf>
    <xf numFmtId="38" fontId="4" fillId="0" borderId="60" xfId="34" applyFont="1" applyFill="1" applyBorder="1" applyAlignment="1">
      <alignment horizontal="center" vertical="center"/>
    </xf>
    <xf numFmtId="38" fontId="4" fillId="0" borderId="61" xfId="34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176" fontId="3" fillId="24" borderId="65" xfId="0" applyNumberFormat="1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horizontal="right" vertical="center"/>
    </xf>
    <xf numFmtId="0" fontId="5" fillId="24" borderId="64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right" vertical="center"/>
    </xf>
    <xf numFmtId="38" fontId="3" fillId="24" borderId="15" xfId="34" applyFont="1" applyFill="1" applyBorder="1" applyAlignment="1">
      <alignment vertical="center"/>
    </xf>
    <xf numFmtId="180" fontId="4" fillId="0" borderId="31" xfId="34" applyNumberFormat="1" applyFont="1" applyFill="1" applyBorder="1" applyAlignment="1">
      <alignment horizontal="center" vertical="center"/>
    </xf>
    <xf numFmtId="181" fontId="4" fillId="0" borderId="31" xfId="34" applyNumberFormat="1" applyFont="1" applyFill="1" applyBorder="1" applyAlignment="1">
      <alignment horizontal="center" vertical="center" shrinkToFit="1"/>
    </xf>
    <xf numFmtId="188" fontId="4" fillId="0" borderId="39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3" fillId="24" borderId="56" xfId="0" applyNumberFormat="1" applyFont="1" applyFill="1" applyBorder="1" applyAlignment="1">
      <alignment horizontal="right" vertical="center"/>
    </xf>
    <xf numFmtId="178" fontId="3" fillId="0" borderId="56" xfId="0" applyNumberFormat="1" applyFont="1" applyFill="1" applyBorder="1" applyAlignment="1">
      <alignment horizontal="right" vertical="center"/>
    </xf>
    <xf numFmtId="0" fontId="0" fillId="24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/>
    <xf numFmtId="38" fontId="3" fillId="0" borderId="0" xfId="0" applyNumberFormat="1" applyFont="1" applyFill="1" applyBorder="1" applyAlignment="1"/>
    <xf numFmtId="178" fontId="3" fillId="6" borderId="56" xfId="0" applyNumberFormat="1" applyFont="1" applyFill="1" applyBorder="1" applyAlignment="1">
      <alignment horizontal="right" vertical="center"/>
    </xf>
    <xf numFmtId="0" fontId="0" fillId="0" borderId="0" xfId="34" applyNumberFormat="1" applyFont="1" applyAlignment="1">
      <alignment horizontal="left"/>
    </xf>
    <xf numFmtId="38" fontId="0" fillId="0" borderId="0" xfId="34" applyFont="1" applyFill="1" applyAlignment="1">
      <alignment horizontal="left"/>
    </xf>
    <xf numFmtId="188" fontId="3" fillId="24" borderId="22" xfId="34" applyNumberFormat="1" applyFont="1" applyFill="1" applyBorder="1" applyAlignment="1">
      <alignment vertical="center"/>
    </xf>
    <xf numFmtId="188" fontId="3" fillId="24" borderId="19" xfId="34" applyNumberFormat="1" applyFont="1" applyFill="1" applyBorder="1" applyAlignment="1">
      <alignment vertical="center"/>
    </xf>
    <xf numFmtId="186" fontId="3" fillId="24" borderId="15" xfId="34" applyNumberFormat="1" applyFont="1" applyFill="1" applyBorder="1" applyAlignment="1">
      <alignment horizontal="right" vertical="center"/>
    </xf>
    <xf numFmtId="38" fontId="3" fillId="24" borderId="22" xfId="34" applyFont="1" applyFill="1" applyBorder="1" applyAlignment="1">
      <alignment vertical="center"/>
    </xf>
    <xf numFmtId="186" fontId="3" fillId="0" borderId="22" xfId="34" applyNumberFormat="1" applyFont="1" applyFill="1" applyBorder="1" applyAlignment="1">
      <alignment horizontal="right" vertical="center"/>
    </xf>
    <xf numFmtId="186" fontId="3" fillId="24" borderId="22" xfId="34" applyNumberFormat="1" applyFont="1" applyFill="1" applyBorder="1" applyAlignment="1">
      <alignment horizontal="right" vertical="center"/>
    </xf>
    <xf numFmtId="186" fontId="3" fillId="24" borderId="15" xfId="34" applyNumberFormat="1" applyFont="1" applyFill="1" applyBorder="1" applyAlignment="1">
      <alignment vertical="center"/>
    </xf>
    <xf numFmtId="188" fontId="3" fillId="0" borderId="45" xfId="34" applyNumberFormat="1" applyFont="1" applyFill="1" applyBorder="1" applyAlignment="1">
      <alignment vertical="center"/>
    </xf>
    <xf numFmtId="188" fontId="3" fillId="6" borderId="10" xfId="34" applyNumberFormat="1" applyFont="1" applyFill="1" applyBorder="1" applyAlignment="1">
      <alignment horizontal="right" vertical="center"/>
    </xf>
    <xf numFmtId="0" fontId="3" fillId="24" borderId="23" xfId="0" applyFont="1" applyFill="1" applyBorder="1" applyAlignment="1">
      <alignment vertical="center" wrapText="1"/>
    </xf>
    <xf numFmtId="0" fontId="3" fillId="24" borderId="45" xfId="0" applyFont="1" applyFill="1" applyBorder="1" applyAlignment="1">
      <alignment horizontal="left" vertical="center"/>
    </xf>
    <xf numFmtId="38" fontId="3" fillId="6" borderId="10" xfId="34" applyFont="1" applyFill="1" applyBorder="1" applyAlignment="1">
      <alignment vertical="center"/>
    </xf>
    <xf numFmtId="186" fontId="3" fillId="24" borderId="33" xfId="34" applyNumberFormat="1" applyFont="1" applyFill="1" applyBorder="1" applyAlignment="1">
      <alignment vertical="center"/>
    </xf>
    <xf numFmtId="38" fontId="3" fillId="0" borderId="15" xfId="34" applyFont="1" applyFill="1" applyBorder="1" applyAlignment="1">
      <alignment vertical="center"/>
    </xf>
    <xf numFmtId="38" fontId="3" fillId="0" borderId="15" xfId="34" applyFont="1" applyFill="1" applyBorder="1" applyAlignment="1">
      <alignment horizontal="right" vertical="center"/>
    </xf>
    <xf numFmtId="38" fontId="3" fillId="24" borderId="15" xfId="34" applyFont="1" applyFill="1" applyBorder="1" applyAlignment="1">
      <alignment horizontal="right" vertical="center"/>
    </xf>
    <xf numFmtId="38" fontId="0" fillId="0" borderId="0" xfId="0" applyNumberFormat="1" applyAlignment="1"/>
    <xf numFmtId="0" fontId="3" fillId="24" borderId="19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57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vertical="center"/>
    </xf>
    <xf numFmtId="0" fontId="3" fillId="24" borderId="33" xfId="0" applyFont="1" applyFill="1" applyBorder="1" applyAlignment="1">
      <alignment horizontal="left" vertical="center"/>
    </xf>
    <xf numFmtId="0" fontId="3" fillId="24" borderId="7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191" fontId="0" fillId="24" borderId="24" xfId="0" applyNumberFormat="1" applyFont="1" applyFill="1" applyBorder="1" applyAlignment="1">
      <alignment vertical="center" wrapText="1"/>
    </xf>
    <xf numFmtId="0" fontId="3" fillId="24" borderId="24" xfId="0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right" vertical="center"/>
    </xf>
    <xf numFmtId="185" fontId="3" fillId="0" borderId="33" xfId="0" applyNumberFormat="1" applyFont="1" applyFill="1" applyBorder="1" applyAlignment="1">
      <alignment vertical="center"/>
    </xf>
    <xf numFmtId="188" fontId="3" fillId="24" borderId="19" xfId="34" applyNumberFormat="1" applyFont="1" applyFill="1" applyBorder="1" applyAlignment="1">
      <alignment horizontal="right" vertical="center"/>
    </xf>
    <xf numFmtId="188" fontId="3" fillId="24" borderId="15" xfId="34" applyNumberFormat="1" applyFont="1" applyFill="1" applyBorder="1" applyAlignment="1">
      <alignment horizontal="right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88" fontId="3" fillId="24" borderId="22" xfId="34" applyNumberFormat="1" applyFont="1" applyFill="1" applyBorder="1" applyAlignment="1">
      <alignment horizontal="right" vertical="center"/>
    </xf>
    <xf numFmtId="0" fontId="4" fillId="24" borderId="23" xfId="0" applyFont="1" applyFill="1" applyBorder="1" applyAlignment="1">
      <alignment horizontal="center" vertical="center" shrinkToFit="1"/>
    </xf>
    <xf numFmtId="38" fontId="3" fillId="0" borderId="23" xfId="34" applyFont="1" applyFill="1" applyBorder="1" applyAlignment="1">
      <alignment vertical="center"/>
    </xf>
    <xf numFmtId="38" fontId="3" fillId="0" borderId="23" xfId="34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185" fontId="3" fillId="6" borderId="10" xfId="0" applyNumberFormat="1" applyFont="1" applyFill="1" applyBorder="1" applyAlignment="1">
      <alignment vertical="center"/>
    </xf>
    <xf numFmtId="178" fontId="3" fillId="6" borderId="52" xfId="0" applyNumberFormat="1" applyFont="1" applyFill="1" applyBorder="1" applyAlignment="1">
      <alignment horizontal="right" vertical="center"/>
    </xf>
    <xf numFmtId="188" fontId="3" fillId="0" borderId="19" xfId="34" applyNumberFormat="1" applyFont="1" applyFill="1" applyBorder="1" applyAlignment="1">
      <alignment vertical="center"/>
    </xf>
    <xf numFmtId="188" fontId="3" fillId="0" borderId="22" xfId="34" applyNumberFormat="1" applyFont="1" applyFill="1" applyBorder="1" applyAlignment="1">
      <alignment vertical="center"/>
    </xf>
    <xf numFmtId="0" fontId="5" fillId="6" borderId="78" xfId="0" applyFont="1" applyFill="1" applyBorder="1" applyAlignment="1">
      <alignment horizontal="right" vertical="center"/>
    </xf>
    <xf numFmtId="0" fontId="5" fillId="6" borderId="26" xfId="0" applyFont="1" applyFill="1" applyBorder="1" applyAlignment="1">
      <alignment horizontal="right" vertical="center"/>
    </xf>
    <xf numFmtId="38" fontId="3" fillId="24" borderId="19" xfId="34" applyFont="1" applyFill="1" applyBorder="1" applyAlignment="1">
      <alignment vertical="center"/>
    </xf>
    <xf numFmtId="0" fontId="5" fillId="6" borderId="57" xfId="0" applyFont="1" applyFill="1" applyBorder="1" applyAlignment="1">
      <alignment horizontal="right" vertical="center"/>
    </xf>
    <xf numFmtId="0" fontId="5" fillId="6" borderId="64" xfId="0" applyFont="1" applyFill="1" applyBorder="1" applyAlignment="1">
      <alignment horizontal="right" vertical="center"/>
    </xf>
    <xf numFmtId="0" fontId="4" fillId="24" borderId="33" xfId="0" applyNumberFormat="1" applyFont="1" applyFill="1" applyBorder="1" applyAlignment="1">
      <alignment horizontal="center" vertical="center"/>
    </xf>
    <xf numFmtId="185" fontId="3" fillId="24" borderId="33" xfId="0" applyNumberFormat="1" applyFont="1" applyFill="1" applyBorder="1" applyAlignment="1">
      <alignment vertical="center"/>
    </xf>
    <xf numFmtId="0" fontId="4" fillId="24" borderId="11" xfId="0" applyNumberFormat="1" applyFont="1" applyFill="1" applyBorder="1" applyAlignment="1">
      <alignment horizontal="center" vertical="center"/>
    </xf>
    <xf numFmtId="185" fontId="3" fillId="24" borderId="10" xfId="0" applyNumberFormat="1" applyFont="1" applyFill="1" applyBorder="1" applyAlignment="1">
      <alignment horizontal="right" vertical="center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186" fontId="3" fillId="0" borderId="33" xfId="34" applyNumberFormat="1" applyFont="1" applyFill="1" applyBorder="1" applyAlignment="1">
      <alignment vertical="center"/>
    </xf>
    <xf numFmtId="56" fontId="0" fillId="0" borderId="16" xfId="0" quotePrefix="1" applyNumberFormat="1" applyBorder="1" applyAlignment="1"/>
    <xf numFmtId="0" fontId="4" fillId="24" borderId="29" xfId="0" applyFont="1" applyFill="1" applyBorder="1" applyAlignment="1">
      <alignment horizontal="center" vertical="center" shrinkToFit="1"/>
    </xf>
    <xf numFmtId="38" fontId="5" fillId="0" borderId="80" xfId="34" applyFont="1" applyFill="1" applyBorder="1" applyAlignment="1">
      <alignment horizontal="center" vertical="center" wrapText="1" shrinkToFit="1"/>
    </xf>
    <xf numFmtId="186" fontId="3" fillId="0" borderId="81" xfId="34" applyNumberFormat="1" applyFont="1" applyFill="1" applyBorder="1" applyAlignment="1">
      <alignment vertical="center"/>
    </xf>
    <xf numFmtId="186" fontId="3" fillId="24" borderId="82" xfId="34" applyNumberFormat="1" applyFont="1" applyFill="1" applyBorder="1" applyAlignment="1">
      <alignment vertical="center"/>
    </xf>
    <xf numFmtId="183" fontId="4" fillId="0" borderId="31" xfId="28" applyNumberFormat="1" applyFont="1" applyFill="1" applyBorder="1" applyAlignment="1">
      <alignment horizontal="center" vertical="center" wrapText="1"/>
    </xf>
    <xf numFmtId="177" fontId="3" fillId="24" borderId="73" xfId="0" applyNumberFormat="1" applyFont="1" applyFill="1" applyBorder="1" applyAlignment="1">
      <alignment horizontal="left" vertical="center"/>
    </xf>
    <xf numFmtId="186" fontId="0" fillId="0" borderId="0" xfId="0" applyNumberFormat="1" applyFill="1" applyAlignment="1"/>
    <xf numFmtId="188" fontId="0" fillId="0" borderId="0" xfId="0" applyNumberFormat="1" applyFill="1" applyAlignment="1">
      <alignment vertical="center"/>
    </xf>
    <xf numFmtId="0" fontId="5" fillId="24" borderId="78" xfId="0" applyFont="1" applyFill="1" applyBorder="1" applyAlignment="1">
      <alignment horizontal="right" vertical="center"/>
    </xf>
    <xf numFmtId="0" fontId="5" fillId="24" borderId="62" xfId="0" applyFont="1" applyFill="1" applyBorder="1" applyAlignment="1">
      <alignment horizontal="right" vertical="center"/>
    </xf>
    <xf numFmtId="0" fontId="33" fillId="0" borderId="0" xfId="0" applyFont="1" applyFill="1" applyAlignment="1"/>
    <xf numFmtId="186" fontId="3" fillId="24" borderId="78" xfId="34" applyNumberFormat="1" applyFont="1" applyFill="1" applyBorder="1" applyAlignment="1">
      <alignment vertical="center"/>
    </xf>
    <xf numFmtId="186" fontId="3" fillId="0" borderId="78" xfId="34" applyNumberFormat="1" applyFont="1" applyFill="1" applyBorder="1" applyAlignment="1">
      <alignment vertical="center"/>
    </xf>
    <xf numFmtId="186" fontId="3" fillId="0" borderId="33" xfId="34" applyNumberFormat="1" applyFont="1" applyFill="1" applyBorder="1" applyAlignment="1">
      <alignment vertical="center" wrapText="1"/>
    </xf>
    <xf numFmtId="186" fontId="3" fillId="0" borderId="23" xfId="34" applyNumberFormat="1" applyFont="1" applyFill="1" applyBorder="1" applyAlignment="1">
      <alignment vertical="center"/>
    </xf>
    <xf numFmtId="186" fontId="3" fillId="0" borderId="24" xfId="34" applyNumberFormat="1" applyFont="1" applyFill="1" applyBorder="1" applyAlignment="1">
      <alignment vertical="center"/>
    </xf>
    <xf numFmtId="186" fontId="3" fillId="0" borderId="22" xfId="34" applyNumberFormat="1" applyFont="1" applyFill="1" applyBorder="1" applyAlignment="1">
      <alignment vertical="center"/>
    </xf>
    <xf numFmtId="186" fontId="3" fillId="0" borderId="25" xfId="34" applyNumberFormat="1" applyFont="1" applyFill="1" applyBorder="1" applyAlignment="1">
      <alignment vertical="center"/>
    </xf>
    <xf numFmtId="186" fontId="3" fillId="0" borderId="26" xfId="34" applyNumberFormat="1" applyFont="1" applyFill="1" applyBorder="1" applyAlignment="1">
      <alignment vertical="center"/>
    </xf>
    <xf numFmtId="186" fontId="3" fillId="0" borderId="27" xfId="34" applyNumberFormat="1" applyFont="1" applyFill="1" applyBorder="1" applyAlignment="1">
      <alignment vertical="center"/>
    </xf>
    <xf numFmtId="186" fontId="3" fillId="24" borderId="24" xfId="34" applyNumberFormat="1" applyFont="1" applyFill="1" applyBorder="1" applyAlignment="1">
      <alignment vertical="center"/>
    </xf>
    <xf numFmtId="186" fontId="3" fillId="24" borderId="23" xfId="34" applyNumberFormat="1" applyFont="1" applyFill="1" applyBorder="1" applyAlignment="1">
      <alignment vertical="center"/>
    </xf>
    <xf numFmtId="186" fontId="3" fillId="24" borderId="22" xfId="34" applyNumberFormat="1" applyFont="1" applyFill="1" applyBorder="1" applyAlignment="1">
      <alignment vertical="center"/>
    </xf>
    <xf numFmtId="186" fontId="3" fillId="24" borderId="25" xfId="34" applyNumberFormat="1" applyFont="1" applyFill="1" applyBorder="1" applyAlignment="1">
      <alignment vertical="center"/>
    </xf>
    <xf numFmtId="186" fontId="3" fillId="24" borderId="26" xfId="34" applyNumberFormat="1" applyFont="1" applyFill="1" applyBorder="1" applyAlignment="1">
      <alignment vertical="center"/>
    </xf>
    <xf numFmtId="186" fontId="3" fillId="24" borderId="27" xfId="34" applyNumberFormat="1" applyFont="1" applyFill="1" applyBorder="1" applyAlignment="1">
      <alignment vertical="center"/>
    </xf>
    <xf numFmtId="186" fontId="3" fillId="24" borderId="25" xfId="34" applyNumberFormat="1" applyFont="1" applyFill="1" applyBorder="1" applyAlignment="1">
      <alignment horizontal="right" vertical="center"/>
    </xf>
    <xf numFmtId="186" fontId="3" fillId="24" borderId="26" xfId="34" applyNumberFormat="1" applyFont="1" applyFill="1" applyBorder="1" applyAlignment="1">
      <alignment horizontal="right" vertical="center"/>
    </xf>
    <xf numFmtId="38" fontId="3" fillId="6" borderId="23" xfId="34" applyFont="1" applyFill="1" applyBorder="1" applyAlignment="1">
      <alignment horizontal="right" vertical="center" shrinkToFit="1"/>
    </xf>
    <xf numFmtId="187" fontId="3" fillId="0" borderId="43" xfId="34" applyNumberFormat="1" applyFont="1" applyFill="1" applyBorder="1" applyAlignment="1">
      <alignment vertical="center"/>
    </xf>
    <xf numFmtId="187" fontId="3" fillId="24" borderId="10" xfId="34" applyNumberFormat="1" applyFont="1" applyFill="1" applyBorder="1" applyAlignment="1">
      <alignment vertical="center"/>
    </xf>
    <xf numFmtId="187" fontId="3" fillId="0" borderId="10" xfId="34" applyNumberFormat="1" applyFont="1" applyFill="1" applyBorder="1" applyAlignment="1">
      <alignment vertical="center"/>
    </xf>
    <xf numFmtId="187" fontId="3" fillId="6" borderId="10" xfId="34" applyNumberFormat="1" applyFont="1" applyFill="1" applyBorder="1" applyAlignment="1">
      <alignment vertical="center"/>
    </xf>
    <xf numFmtId="187" fontId="3" fillId="6" borderId="15" xfId="34" applyNumberFormat="1" applyFont="1" applyFill="1" applyBorder="1" applyAlignment="1">
      <alignment vertical="center"/>
    </xf>
    <xf numFmtId="187" fontId="3" fillId="0" borderId="15" xfId="34" applyNumberFormat="1" applyFont="1" applyFill="1" applyBorder="1" applyAlignment="1">
      <alignment vertical="center"/>
    </xf>
    <xf numFmtId="38" fontId="4" fillId="0" borderId="39" xfId="34" applyFont="1" applyFill="1" applyBorder="1" applyAlignment="1">
      <alignment horizontal="center" vertical="center" wrapText="1"/>
    </xf>
    <xf numFmtId="185" fontId="3" fillId="0" borderId="56" xfId="34" applyNumberFormat="1" applyFont="1" applyFill="1" applyBorder="1" applyAlignment="1">
      <alignment vertical="center"/>
    </xf>
    <xf numFmtId="185" fontId="3" fillId="24" borderId="56" xfId="34" applyNumberFormat="1" applyFont="1" applyFill="1" applyBorder="1" applyAlignment="1">
      <alignment vertical="center"/>
    </xf>
    <xf numFmtId="185" fontId="3" fillId="24" borderId="52" xfId="34" applyNumberFormat="1" applyFont="1" applyFill="1" applyBorder="1" applyAlignment="1">
      <alignment vertical="center"/>
    </xf>
    <xf numFmtId="185" fontId="3" fillId="0" borderId="52" xfId="34" applyNumberFormat="1" applyFont="1" applyFill="1" applyBorder="1" applyAlignment="1">
      <alignment vertical="center"/>
    </xf>
    <xf numFmtId="177" fontId="3" fillId="24" borderId="30" xfId="0" applyNumberFormat="1" applyFont="1" applyFill="1" applyBorder="1" applyAlignment="1">
      <alignment horizontal="left" vertical="center"/>
    </xf>
    <xf numFmtId="177" fontId="3" fillId="24" borderId="83" xfId="0" applyNumberFormat="1" applyFont="1" applyFill="1" applyBorder="1" applyAlignment="1">
      <alignment horizontal="left" vertical="center"/>
    </xf>
    <xf numFmtId="177" fontId="3" fillId="24" borderId="4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86" fontId="3" fillId="24" borderId="78" xfId="34" applyNumberFormat="1" applyFont="1" applyFill="1" applyBorder="1" applyAlignment="1">
      <alignment horizontal="right" vertical="center"/>
    </xf>
    <xf numFmtId="38" fontId="3" fillId="24" borderId="45" xfId="34" applyFont="1" applyFill="1" applyBorder="1" applyAlignment="1">
      <alignment vertical="center" shrinkToFit="1"/>
    </xf>
    <xf numFmtId="188" fontId="3" fillId="0" borderId="62" xfId="34" applyNumberFormat="1" applyFont="1" applyFill="1" applyBorder="1" applyAlignment="1">
      <alignment horizontal="right" vertical="center"/>
    </xf>
    <xf numFmtId="188" fontId="3" fillId="24" borderId="56" xfId="34" applyNumberFormat="1" applyFont="1" applyFill="1" applyBorder="1" applyAlignment="1">
      <alignment horizontal="right" vertical="center"/>
    </xf>
    <xf numFmtId="188" fontId="3" fillId="0" borderId="25" xfId="34" applyNumberFormat="1" applyFont="1" applyFill="1" applyBorder="1" applyAlignment="1">
      <alignment vertical="center"/>
    </xf>
    <xf numFmtId="188" fontId="3" fillId="0" borderId="26" xfId="34" applyNumberFormat="1" applyFont="1" applyFill="1" applyBorder="1" applyAlignment="1">
      <alignment vertical="center"/>
    </xf>
    <xf numFmtId="188" fontId="3" fillId="0" borderId="78" xfId="34" applyNumberFormat="1" applyFont="1" applyFill="1" applyBorder="1" applyAlignment="1">
      <alignment vertical="center"/>
    </xf>
    <xf numFmtId="188" fontId="3" fillId="0" borderId="56" xfId="34" applyNumberFormat="1" applyFont="1" applyFill="1" applyBorder="1" applyAlignment="1">
      <alignment vertical="center"/>
    </xf>
    <xf numFmtId="188" fontId="3" fillId="24" borderId="52" xfId="34" applyNumberFormat="1" applyFont="1" applyFill="1" applyBorder="1" applyAlignment="1">
      <alignment vertical="center"/>
    </xf>
    <xf numFmtId="188" fontId="3" fillId="24" borderId="26" xfId="34" applyNumberFormat="1" applyFont="1" applyFill="1" applyBorder="1" applyAlignment="1">
      <alignment vertical="center"/>
    </xf>
    <xf numFmtId="188" fontId="3" fillId="24" borderId="27" xfId="34" applyNumberFormat="1" applyFont="1" applyFill="1" applyBorder="1" applyAlignment="1">
      <alignment vertical="center"/>
    </xf>
    <xf numFmtId="188" fontId="3" fillId="24" borderId="56" xfId="34" applyNumberFormat="1" applyFont="1" applyFill="1" applyBorder="1" applyAlignment="1">
      <alignment vertical="center"/>
    </xf>
    <xf numFmtId="188" fontId="3" fillId="0" borderId="56" xfId="34" applyNumberFormat="1" applyFont="1" applyFill="1" applyBorder="1" applyAlignment="1">
      <alignment horizontal="right" vertical="center"/>
    </xf>
    <xf numFmtId="188" fontId="3" fillId="0" borderId="25" xfId="34" applyNumberFormat="1" applyFont="1" applyFill="1" applyBorder="1" applyAlignment="1">
      <alignment horizontal="right" vertical="center"/>
    </xf>
    <xf numFmtId="188" fontId="3" fillId="0" borderId="26" xfId="34" applyNumberFormat="1" applyFont="1" applyFill="1" applyBorder="1" applyAlignment="1">
      <alignment horizontal="right" vertical="center"/>
    </xf>
    <xf numFmtId="188" fontId="3" fillId="0" borderId="78" xfId="34" applyNumberFormat="1" applyFont="1" applyFill="1" applyBorder="1" applyAlignment="1">
      <alignment horizontal="right" vertical="center"/>
    </xf>
    <xf numFmtId="188" fontId="3" fillId="24" borderId="25" xfId="34" applyNumberFormat="1" applyFont="1" applyFill="1" applyBorder="1" applyAlignment="1">
      <alignment vertical="center"/>
    </xf>
    <xf numFmtId="188" fontId="3" fillId="24" borderId="78" xfId="34" applyNumberFormat="1" applyFont="1" applyFill="1" applyBorder="1" applyAlignment="1">
      <alignment vertical="center"/>
    </xf>
    <xf numFmtId="188" fontId="3" fillId="24" borderId="52" xfId="34" applyNumberFormat="1" applyFont="1" applyFill="1" applyBorder="1" applyAlignment="1">
      <alignment horizontal="right" vertical="center"/>
    </xf>
    <xf numFmtId="188" fontId="3" fillId="24" borderId="26" xfId="34" applyNumberFormat="1" applyFont="1" applyFill="1" applyBorder="1" applyAlignment="1">
      <alignment horizontal="right" vertical="center"/>
    </xf>
    <xf numFmtId="188" fontId="3" fillId="24" borderId="57" xfId="34" applyNumberFormat="1" applyFont="1" applyFill="1" applyBorder="1" applyAlignment="1">
      <alignment horizontal="right" vertical="center"/>
    </xf>
    <xf numFmtId="188" fontId="3" fillId="24" borderId="25" xfId="34" applyNumberFormat="1" applyFont="1" applyFill="1" applyBorder="1" applyAlignment="1">
      <alignment horizontal="right" vertical="center"/>
    </xf>
    <xf numFmtId="188" fontId="3" fillId="24" borderId="78" xfId="0" applyNumberFormat="1" applyFont="1" applyFill="1" applyBorder="1" applyAlignment="1">
      <alignment horizontal="right" vertical="center"/>
    </xf>
    <xf numFmtId="188" fontId="3" fillId="24" borderId="81" xfId="0" applyNumberFormat="1" applyFont="1" applyFill="1" applyBorder="1" applyAlignment="1">
      <alignment horizontal="right" vertical="center"/>
    </xf>
    <xf numFmtId="188" fontId="3" fillId="24" borderId="26" xfId="0" applyNumberFormat="1" applyFont="1" applyFill="1" applyBorder="1" applyAlignment="1">
      <alignment horizontal="right" vertical="center"/>
    </xf>
    <xf numFmtId="188" fontId="3" fillId="24" borderId="57" xfId="0" applyNumberFormat="1" applyFont="1" applyFill="1" applyBorder="1" applyAlignment="1">
      <alignment horizontal="right" vertical="center"/>
    </xf>
    <xf numFmtId="188" fontId="3" fillId="24" borderId="27" xfId="0" applyNumberFormat="1" applyFont="1" applyFill="1" applyBorder="1" applyAlignment="1">
      <alignment horizontal="right" vertical="center"/>
    </xf>
    <xf numFmtId="188" fontId="3" fillId="24" borderId="78" xfId="34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38" fontId="3" fillId="0" borderId="60" xfId="34" applyFont="1" applyFill="1" applyBorder="1" applyAlignment="1">
      <alignment horizontal="right" vertical="center"/>
    </xf>
    <xf numFmtId="0" fontId="0" fillId="6" borderId="2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vertical="center"/>
    </xf>
    <xf numFmtId="0" fontId="3" fillId="6" borderId="2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vertical="center"/>
    </xf>
    <xf numFmtId="0" fontId="3" fillId="6" borderId="22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191" fontId="0" fillId="6" borderId="15" xfId="0" applyNumberFormat="1" applyFont="1" applyFill="1" applyBorder="1" applyAlignment="1">
      <alignment vertical="center" wrapText="1"/>
    </xf>
    <xf numFmtId="177" fontId="3" fillId="6" borderId="12" xfId="0" applyNumberFormat="1" applyFont="1" applyFill="1" applyBorder="1" applyAlignment="1">
      <alignment horizontal="center" vertical="center"/>
    </xf>
    <xf numFmtId="191" fontId="0" fillId="6" borderId="23" xfId="0" applyNumberFormat="1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right" vertical="center"/>
    </xf>
    <xf numFmtId="191" fontId="0" fillId="6" borderId="24" xfId="0" applyNumberFormat="1" applyFont="1" applyFill="1" applyBorder="1" applyAlignment="1">
      <alignment horizontal="center" vertical="center" wrapText="1"/>
    </xf>
    <xf numFmtId="191" fontId="0" fillId="6" borderId="22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shrinkToFit="1"/>
    </xf>
    <xf numFmtId="191" fontId="3" fillId="0" borderId="15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177" fontId="3" fillId="0" borderId="67" xfId="0" applyNumberFormat="1" applyFont="1" applyFill="1" applyBorder="1" applyAlignment="1">
      <alignment horizontal="right" vertical="center"/>
    </xf>
    <xf numFmtId="177" fontId="3" fillId="0" borderId="87" xfId="0" applyNumberFormat="1" applyFont="1" applyFill="1" applyBorder="1" applyAlignment="1">
      <alignment horizontal="center" vertical="center"/>
    </xf>
    <xf numFmtId="177" fontId="3" fillId="0" borderId="69" xfId="0" applyNumberFormat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NumberFormat="1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center" vertical="center"/>
    </xf>
    <xf numFmtId="185" fontId="3" fillId="6" borderId="23" xfId="0" applyNumberFormat="1" applyFont="1" applyFill="1" applyBorder="1" applyAlignment="1">
      <alignment vertical="center"/>
    </xf>
    <xf numFmtId="0" fontId="5" fillId="6" borderId="25" xfId="0" applyFont="1" applyFill="1" applyBorder="1" applyAlignment="1">
      <alignment horizontal="right" vertical="center"/>
    </xf>
    <xf numFmtId="0" fontId="4" fillId="6" borderId="24" xfId="0" applyFont="1" applyFill="1" applyBorder="1" applyAlignment="1">
      <alignment horizontal="center" vertical="center"/>
    </xf>
    <xf numFmtId="185" fontId="3" fillId="6" borderId="24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185" fontId="3" fillId="6" borderId="22" xfId="0" applyNumberFormat="1" applyFont="1" applyFill="1" applyBorder="1" applyAlignment="1">
      <alignment vertical="center"/>
    </xf>
    <xf numFmtId="0" fontId="5" fillId="6" borderId="27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horizontal="center" vertical="center"/>
    </xf>
    <xf numFmtId="185" fontId="3" fillId="6" borderId="11" xfId="0" applyNumberFormat="1" applyFont="1" applyFill="1" applyBorder="1" applyAlignment="1">
      <alignment horizontal="right" vertical="center"/>
    </xf>
    <xf numFmtId="4" fontId="4" fillId="6" borderId="13" xfId="0" applyNumberFormat="1" applyFont="1" applyFill="1" applyBorder="1" applyAlignment="1">
      <alignment horizontal="right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185" fontId="3" fillId="6" borderId="19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185" fontId="3" fillId="0" borderId="45" xfId="0" applyNumberFormat="1" applyFont="1" applyFill="1" applyBorder="1" applyAlignment="1">
      <alignment vertical="center"/>
    </xf>
    <xf numFmtId="185" fontId="3" fillId="0" borderId="45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4" fontId="4" fillId="0" borderId="55" xfId="0" applyNumberFormat="1" applyFont="1" applyFill="1" applyBorder="1" applyAlignment="1">
      <alignment horizontal="right" vertical="center"/>
    </xf>
    <xf numFmtId="185" fontId="3" fillId="0" borderId="55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185" fontId="3" fillId="0" borderId="31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3" fillId="24" borderId="2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 shrinkToFit="1"/>
    </xf>
    <xf numFmtId="0" fontId="4" fillId="6" borderId="45" xfId="0" applyFont="1" applyFill="1" applyBorder="1" applyAlignment="1">
      <alignment horizontal="center" vertical="center"/>
    </xf>
    <xf numFmtId="38" fontId="3" fillId="6" borderId="45" xfId="34" applyFont="1" applyFill="1" applyBorder="1" applyAlignment="1">
      <alignment vertical="center"/>
    </xf>
    <xf numFmtId="38" fontId="3" fillId="6" borderId="45" xfId="0" applyNumberFormat="1" applyFont="1" applyFill="1" applyBorder="1" applyAlignment="1">
      <alignment vertical="center"/>
    </xf>
    <xf numFmtId="38" fontId="3" fillId="6" borderId="45" xfId="34" applyFont="1" applyFill="1" applyBorder="1" applyAlignment="1">
      <alignment horizontal="right" vertical="center"/>
    </xf>
    <xf numFmtId="38" fontId="3" fillId="6" borderId="15" xfId="34" applyFont="1" applyFill="1" applyBorder="1" applyAlignment="1">
      <alignment horizontal="right" vertical="center"/>
    </xf>
    <xf numFmtId="38" fontId="3" fillId="6" borderId="24" xfId="34" applyFont="1" applyFill="1" applyBorder="1" applyAlignment="1">
      <alignment vertical="center"/>
    </xf>
    <xf numFmtId="38" fontId="3" fillId="6" borderId="24" xfId="34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center" vertical="center"/>
    </xf>
    <xf numFmtId="38" fontId="3" fillId="6" borderId="33" xfId="34" applyFont="1" applyFill="1" applyBorder="1" applyAlignment="1">
      <alignment vertical="center"/>
    </xf>
    <xf numFmtId="38" fontId="3" fillId="6" borderId="33" xfId="34" applyFont="1" applyFill="1" applyBorder="1" applyAlignment="1">
      <alignment horizontal="right" vertical="center"/>
    </xf>
    <xf numFmtId="38" fontId="3" fillId="6" borderId="11" xfId="34" applyFont="1" applyFill="1" applyBorder="1" applyAlignment="1">
      <alignment horizontal="right" vertical="center"/>
    </xf>
    <xf numFmtId="185" fontId="3" fillId="6" borderId="56" xfId="34" applyNumberFormat="1" applyFont="1" applyFill="1" applyBorder="1" applyAlignment="1">
      <alignment vertical="center"/>
    </xf>
    <xf numFmtId="38" fontId="3" fillId="6" borderId="10" xfId="34" applyFont="1" applyFill="1" applyBorder="1" applyAlignment="1">
      <alignment horizontal="right" vertical="center"/>
    </xf>
    <xf numFmtId="187" fontId="3" fillId="6" borderId="66" xfId="34" applyNumberFormat="1" applyFont="1" applyFill="1" applyBorder="1" applyAlignment="1">
      <alignment horizontal="right" vertical="center"/>
    </xf>
    <xf numFmtId="185" fontId="3" fillId="6" borderId="64" xfId="34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shrinkToFit="1"/>
    </xf>
    <xf numFmtId="38" fontId="3" fillId="0" borderId="22" xfId="34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vertical="center"/>
    </xf>
    <xf numFmtId="38" fontId="3" fillId="0" borderId="76" xfId="34" applyFont="1" applyFill="1" applyBorder="1" applyAlignment="1">
      <alignment vertical="center"/>
    </xf>
    <xf numFmtId="38" fontId="3" fillId="0" borderId="76" xfId="34" applyFont="1" applyFill="1" applyBorder="1" applyAlignment="1">
      <alignment horizontal="right" vertical="center"/>
    </xf>
    <xf numFmtId="187" fontId="3" fillId="0" borderId="91" xfId="34" applyNumberFormat="1" applyFont="1" applyFill="1" applyBorder="1" applyAlignment="1">
      <alignment horizontal="right" vertical="center"/>
    </xf>
    <xf numFmtId="185" fontId="3" fillId="0" borderId="92" xfId="34" applyNumberFormat="1" applyFont="1" applyFill="1" applyBorder="1" applyAlignment="1">
      <alignment horizontal="right" vertical="center"/>
    </xf>
    <xf numFmtId="188" fontId="3" fillId="24" borderId="23" xfId="34" applyNumberFormat="1" applyFont="1" applyFill="1" applyBorder="1" applyAlignment="1">
      <alignment vertical="center" shrinkToFit="1"/>
    </xf>
    <xf numFmtId="38" fontId="3" fillId="24" borderId="23" xfId="34" applyNumberFormat="1" applyFont="1" applyFill="1" applyBorder="1" applyAlignment="1">
      <alignment horizontal="right" vertical="center"/>
    </xf>
    <xf numFmtId="38" fontId="3" fillId="24" borderId="24" xfId="34" applyNumberFormat="1" applyFont="1" applyFill="1" applyBorder="1" applyAlignment="1">
      <alignment horizontal="right" vertical="center"/>
    </xf>
    <xf numFmtId="38" fontId="3" fillId="24" borderId="33" xfId="34" applyNumberFormat="1" applyFont="1" applyFill="1" applyBorder="1" applyAlignment="1">
      <alignment horizontal="right" vertical="center"/>
    </xf>
    <xf numFmtId="178" fontId="3" fillId="0" borderId="61" xfId="0" applyNumberFormat="1" applyFont="1" applyFill="1" applyBorder="1" applyAlignment="1">
      <alignment horizontal="right" vertical="center"/>
    </xf>
    <xf numFmtId="185" fontId="3" fillId="0" borderId="19" xfId="0" applyNumberFormat="1" applyFont="1" applyFill="1" applyBorder="1" applyAlignment="1">
      <alignment horizontal="right" vertical="center"/>
    </xf>
    <xf numFmtId="185" fontId="3" fillId="0" borderId="60" xfId="0" applyNumberFormat="1" applyFont="1" applyFill="1" applyBorder="1" applyAlignment="1">
      <alignment horizontal="right" vertical="center"/>
    </xf>
    <xf numFmtId="185" fontId="3" fillId="25" borderId="23" xfId="0" applyNumberFormat="1" applyFont="1" applyFill="1" applyBorder="1" applyAlignment="1">
      <alignment horizontal="right" vertical="center"/>
    </xf>
    <xf numFmtId="185" fontId="3" fillId="25" borderId="24" xfId="0" applyNumberFormat="1" applyFont="1" applyFill="1" applyBorder="1" applyAlignment="1">
      <alignment horizontal="right" vertical="center"/>
    </xf>
    <xf numFmtId="185" fontId="3" fillId="25" borderId="22" xfId="0" applyNumberFormat="1" applyFont="1" applyFill="1" applyBorder="1" applyAlignment="1">
      <alignment horizontal="right" vertical="center"/>
    </xf>
    <xf numFmtId="185" fontId="3" fillId="25" borderId="1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 shrinkToFit="1"/>
    </xf>
    <xf numFmtId="38" fontId="0" fillId="24" borderId="23" xfId="0" applyNumberFormat="1" applyFont="1" applyFill="1" applyBorder="1" applyAlignment="1">
      <alignment vertical="center" shrinkToFit="1"/>
    </xf>
    <xf numFmtId="0" fontId="4" fillId="25" borderId="2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shrinkToFit="1"/>
    </xf>
    <xf numFmtId="178" fontId="3" fillId="25" borderId="56" xfId="0" applyNumberFormat="1" applyFont="1" applyFill="1" applyBorder="1" applyAlignment="1">
      <alignment horizontal="right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38" fontId="3" fillId="25" borderId="10" xfId="34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3" fillId="0" borderId="10" xfId="34" applyNumberFormat="1" applyFont="1" applyFill="1" applyBorder="1" applyAlignment="1">
      <alignment horizontal="right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183" fontId="3" fillId="25" borderId="10" xfId="28" applyNumberFormat="1" applyFont="1" applyFill="1" applyBorder="1" applyAlignment="1">
      <alignment horizontal="right" vertical="center"/>
    </xf>
    <xf numFmtId="190" fontId="3" fillId="25" borderId="10" xfId="0" applyNumberFormat="1" applyFont="1" applyFill="1" applyBorder="1" applyAlignment="1">
      <alignment horizontal="right" vertical="center"/>
    </xf>
    <xf numFmtId="189" fontId="3" fillId="25" borderId="10" xfId="0" applyNumberFormat="1" applyFont="1" applyFill="1" applyBorder="1" applyAlignment="1">
      <alignment horizontal="right" vertical="center"/>
    </xf>
    <xf numFmtId="2" fontId="3" fillId="25" borderId="10" xfId="0" applyNumberFormat="1" applyFont="1" applyFill="1" applyBorder="1" applyAlignment="1">
      <alignment horizontal="right" vertical="center"/>
    </xf>
    <xf numFmtId="2" fontId="3" fillId="25" borderId="56" xfId="0" applyNumberFormat="1" applyFont="1" applyFill="1" applyBorder="1" applyAlignment="1">
      <alignment horizontal="right" vertical="center"/>
    </xf>
    <xf numFmtId="185" fontId="3" fillId="0" borderId="31" xfId="0" applyNumberFormat="1" applyFont="1" applyFill="1" applyBorder="1" applyAlignment="1">
      <alignment horizontal="right" vertical="center"/>
    </xf>
    <xf numFmtId="190" fontId="3" fillId="0" borderId="31" xfId="0" applyNumberFormat="1" applyFont="1" applyFill="1" applyBorder="1" applyAlignment="1">
      <alignment horizontal="right" vertical="center"/>
    </xf>
    <xf numFmtId="189" fontId="3" fillId="0" borderId="31" xfId="0" applyNumberFormat="1" applyFont="1" applyFill="1" applyBorder="1" applyAlignment="1">
      <alignment horizontal="right" vertical="center"/>
    </xf>
    <xf numFmtId="2" fontId="3" fillId="0" borderId="31" xfId="0" applyNumberFormat="1" applyFont="1" applyFill="1" applyBorder="1" applyAlignment="1">
      <alignment horizontal="right" vertical="center"/>
    </xf>
    <xf numFmtId="2" fontId="3" fillId="0" borderId="39" xfId="0" applyNumberFormat="1" applyFont="1" applyFill="1" applyBorder="1" applyAlignment="1">
      <alignment horizontal="right" vertical="center"/>
    </xf>
    <xf numFmtId="0" fontId="4" fillId="6" borderId="28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190" fontId="3" fillId="24" borderId="56" xfId="34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192" fontId="3" fillId="0" borderId="15" xfId="34" applyNumberFormat="1" applyFont="1" applyFill="1" applyBorder="1" applyAlignment="1">
      <alignment vertical="center"/>
    </xf>
    <xf numFmtId="192" fontId="3" fillId="6" borderId="15" xfId="34" applyNumberFormat="1" applyFont="1" applyFill="1" applyBorder="1" applyAlignment="1">
      <alignment vertical="center"/>
    </xf>
    <xf numFmtId="192" fontId="3" fillId="6" borderId="15" xfId="34" applyNumberFormat="1" applyFont="1" applyFill="1" applyBorder="1" applyAlignment="1">
      <alignment horizontal="right" vertical="center"/>
    </xf>
    <xf numFmtId="192" fontId="3" fillId="0" borderId="31" xfId="34" applyNumberFormat="1" applyFont="1" applyFill="1" applyBorder="1" applyAlignment="1">
      <alignment horizontal="right" vertical="center"/>
    </xf>
    <xf numFmtId="38" fontId="3" fillId="24" borderId="19" xfId="34" applyFont="1" applyFill="1" applyBorder="1" applyAlignment="1">
      <alignment horizontal="right" vertical="center"/>
    </xf>
    <xf numFmtId="0" fontId="4" fillId="24" borderId="33" xfId="0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38" fontId="5" fillId="0" borderId="31" xfId="34" applyFont="1" applyFill="1" applyBorder="1" applyAlignment="1">
      <alignment horizontal="center" vertical="center" shrinkToFit="1"/>
    </xf>
    <xf numFmtId="186" fontId="3" fillId="24" borderId="79" xfId="34" applyNumberFormat="1" applyFont="1" applyFill="1" applyBorder="1" applyAlignment="1">
      <alignment vertical="center"/>
    </xf>
    <xf numFmtId="186" fontId="3" fillId="0" borderId="61" xfId="34" applyNumberFormat="1" applyFont="1" applyFill="1" applyBorder="1" applyAlignment="1">
      <alignment vertical="center"/>
    </xf>
    <xf numFmtId="186" fontId="3" fillId="24" borderId="93" xfId="34" applyNumberFormat="1" applyFont="1" applyFill="1" applyBorder="1" applyAlignment="1">
      <alignment vertical="center"/>
    </xf>
    <xf numFmtId="186" fontId="3" fillId="0" borderId="93" xfId="34" applyNumberFormat="1" applyFont="1" applyFill="1" applyBorder="1" applyAlignment="1">
      <alignment vertical="center"/>
    </xf>
    <xf numFmtId="186" fontId="3" fillId="0" borderId="79" xfId="34" applyNumberFormat="1" applyFont="1" applyFill="1" applyBorder="1" applyAlignment="1">
      <alignment vertical="center"/>
    </xf>
    <xf numFmtId="186" fontId="3" fillId="0" borderId="56" xfId="34" applyNumberFormat="1" applyFont="1" applyFill="1" applyBorder="1" applyAlignment="1">
      <alignment vertical="center"/>
    </xf>
    <xf numFmtId="186" fontId="3" fillId="24" borderId="81" xfId="34" applyNumberFormat="1" applyFont="1" applyFill="1" applyBorder="1" applyAlignment="1">
      <alignment vertical="center"/>
    </xf>
    <xf numFmtId="186" fontId="3" fillId="24" borderId="56" xfId="34" applyNumberFormat="1" applyFont="1" applyFill="1" applyBorder="1" applyAlignment="1">
      <alignment vertical="center"/>
    </xf>
    <xf numFmtId="186" fontId="3" fillId="24" borderId="52" xfId="34" applyNumberFormat="1" applyFont="1" applyFill="1" applyBorder="1" applyAlignment="1">
      <alignment vertical="center"/>
    </xf>
    <xf numFmtId="38" fontId="3" fillId="25" borderId="23" xfId="34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horizontal="center" vertical="center" shrinkToFit="1"/>
    </xf>
    <xf numFmtId="40" fontId="0" fillId="0" borderId="0" xfId="34" applyNumberFormat="1" applyFont="1" applyFill="1" applyAlignment="1"/>
    <xf numFmtId="183" fontId="4" fillId="0" borderId="0" xfId="28" applyNumberFormat="1" applyFont="1" applyFill="1" applyAlignment="1"/>
    <xf numFmtId="191" fontId="3" fillId="24" borderId="15" xfId="0" applyNumberFormat="1" applyFont="1" applyFill="1" applyBorder="1" applyAlignment="1">
      <alignment vertical="center" wrapText="1"/>
    </xf>
    <xf numFmtId="191" fontId="3" fillId="0" borderId="31" xfId="0" applyNumberFormat="1" applyFont="1" applyFill="1" applyBorder="1" applyAlignment="1">
      <alignment vertical="center" wrapText="1"/>
    </xf>
    <xf numFmtId="0" fontId="3" fillId="24" borderId="15" xfId="0" applyFont="1" applyFill="1" applyBorder="1" applyAlignment="1">
      <alignment vertical="center" wrapText="1"/>
    </xf>
    <xf numFmtId="38" fontId="3" fillId="24" borderId="23" xfId="0" applyNumberFormat="1" applyFont="1" applyFill="1" applyBorder="1" applyAlignment="1">
      <alignment vertical="center" wrapText="1"/>
    </xf>
    <xf numFmtId="191" fontId="3" fillId="24" borderId="23" xfId="0" applyNumberFormat="1" applyFont="1" applyFill="1" applyBorder="1" applyAlignment="1">
      <alignment vertical="center" wrapText="1"/>
    </xf>
    <xf numFmtId="191" fontId="5" fillId="24" borderId="23" xfId="0" applyNumberFormat="1" applyFont="1" applyFill="1" applyBorder="1" applyAlignment="1">
      <alignment horizontal="left" vertical="center" wrapText="1"/>
    </xf>
    <xf numFmtId="0" fontId="0" fillId="0" borderId="9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186" fontId="3" fillId="0" borderId="15" xfId="34" applyNumberFormat="1" applyFont="1" applyFill="1" applyBorder="1" applyAlignment="1">
      <alignment horizontal="right" vertical="center"/>
    </xf>
    <xf numFmtId="186" fontId="3" fillId="0" borderId="33" xfId="34" applyNumberFormat="1" applyFont="1" applyFill="1" applyBorder="1" applyAlignment="1">
      <alignment horizontal="right" vertical="center"/>
    </xf>
    <xf numFmtId="186" fontId="3" fillId="0" borderId="22" xfId="34" applyNumberFormat="1" applyFont="1" applyFill="1" applyBorder="1" applyAlignment="1">
      <alignment horizontal="right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85" fontId="3" fillId="25" borderId="4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185" fontId="3" fillId="0" borderId="56" xfId="0" applyNumberFormat="1" applyFont="1" applyFill="1" applyBorder="1" applyAlignment="1">
      <alignment vertical="center"/>
    </xf>
    <xf numFmtId="186" fontId="3" fillId="25" borderId="23" xfId="34" applyNumberFormat="1" applyFont="1" applyFill="1" applyBorder="1" applyAlignment="1">
      <alignment horizontal="right" vertical="center"/>
    </xf>
    <xf numFmtId="186" fontId="3" fillId="25" borderId="23" xfId="34" applyNumberFormat="1" applyFont="1" applyFill="1" applyBorder="1" applyAlignment="1">
      <alignment vertical="center"/>
    </xf>
    <xf numFmtId="186" fontId="3" fillId="25" borderId="23" xfId="0" applyNumberFormat="1" applyFont="1" applyFill="1" applyBorder="1" applyAlignment="1">
      <alignment horizontal="right" vertical="center"/>
    </xf>
    <xf numFmtId="186" fontId="3" fillId="25" borderId="25" xfId="34" applyNumberFormat="1" applyFont="1" applyFill="1" applyBorder="1" applyAlignment="1">
      <alignment vertical="center"/>
    </xf>
    <xf numFmtId="186" fontId="3" fillId="25" borderId="24" xfId="34" applyNumberFormat="1" applyFont="1" applyFill="1" applyBorder="1" applyAlignment="1">
      <alignment horizontal="right" vertical="center"/>
    </xf>
    <xf numFmtId="186" fontId="3" fillId="25" borderId="24" xfId="34" applyNumberFormat="1" applyFont="1" applyFill="1" applyBorder="1" applyAlignment="1">
      <alignment vertical="center"/>
    </xf>
    <xf numFmtId="186" fontId="3" fillId="25" borderId="26" xfId="34" applyNumberFormat="1" applyFont="1" applyFill="1" applyBorder="1" applyAlignment="1">
      <alignment vertical="center"/>
    </xf>
    <xf numFmtId="186" fontId="3" fillId="25" borderId="33" xfId="34" applyNumberFormat="1" applyFont="1" applyFill="1" applyBorder="1" applyAlignment="1">
      <alignment horizontal="right" vertical="center"/>
    </xf>
    <xf numFmtId="186" fontId="3" fillId="25" borderId="22" xfId="34" applyNumberFormat="1" applyFont="1" applyFill="1" applyBorder="1" applyAlignment="1">
      <alignment vertical="center"/>
    </xf>
    <xf numFmtId="186" fontId="3" fillId="25" borderId="22" xfId="34" applyNumberFormat="1" applyFont="1" applyFill="1" applyBorder="1" applyAlignment="1">
      <alignment horizontal="right" vertical="center"/>
    </xf>
    <xf numFmtId="186" fontId="3" fillId="25" borderId="27" xfId="34" applyNumberFormat="1" applyFont="1" applyFill="1" applyBorder="1" applyAlignment="1">
      <alignment vertical="center"/>
    </xf>
    <xf numFmtId="186" fontId="3" fillId="25" borderId="10" xfId="34" applyNumberFormat="1" applyFont="1" applyFill="1" applyBorder="1" applyAlignment="1">
      <alignment horizontal="right" vertical="center"/>
    </xf>
    <xf numFmtId="186" fontId="3" fillId="25" borderId="56" xfId="34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186" fontId="3" fillId="25" borderId="79" xfId="34" applyNumberFormat="1" applyFont="1" applyFill="1" applyBorder="1" applyAlignment="1">
      <alignment vertical="center"/>
    </xf>
    <xf numFmtId="186" fontId="3" fillId="0" borderId="31" xfId="34" applyNumberFormat="1" applyFont="1" applyFill="1" applyBorder="1" applyAlignment="1">
      <alignment horizontal="right" vertical="center"/>
    </xf>
    <xf numFmtId="186" fontId="3" fillId="0" borderId="80" xfId="34" applyNumberFormat="1" applyFont="1" applyFill="1" applyBorder="1" applyAlignment="1">
      <alignment horizontal="right" vertical="center"/>
    </xf>
    <xf numFmtId="188" fontId="3" fillId="25" borderId="23" xfId="34" applyNumberFormat="1" applyFont="1" applyFill="1" applyBorder="1" applyAlignment="1">
      <alignment horizontal="right" vertical="center"/>
    </xf>
    <xf numFmtId="188" fontId="3" fillId="25" borderId="23" xfId="34" applyNumberFormat="1" applyFont="1" applyFill="1" applyBorder="1" applyAlignment="1">
      <alignment vertical="center"/>
    </xf>
    <xf numFmtId="188" fontId="3" fillId="25" borderId="15" xfId="34" applyNumberFormat="1" applyFont="1" applyFill="1" applyBorder="1" applyAlignment="1">
      <alignment vertical="center"/>
    </xf>
    <xf numFmtId="188" fontId="3" fillId="25" borderId="52" xfId="34" applyNumberFormat="1" applyFont="1" applyFill="1" applyBorder="1" applyAlignment="1">
      <alignment horizontal="right" vertical="center"/>
    </xf>
    <xf numFmtId="188" fontId="3" fillId="25" borderId="24" xfId="34" applyNumberFormat="1" applyFont="1" applyFill="1" applyBorder="1" applyAlignment="1">
      <alignment horizontal="right" vertical="center"/>
    </xf>
    <xf numFmtId="188" fontId="3" fillId="25" borderId="24" xfId="34" applyNumberFormat="1" applyFont="1" applyFill="1" applyBorder="1" applyAlignment="1">
      <alignment vertical="center"/>
    </xf>
    <xf numFmtId="188" fontId="3" fillId="25" borderId="26" xfId="34" applyNumberFormat="1" applyFont="1" applyFill="1" applyBorder="1" applyAlignment="1">
      <alignment horizontal="right" vertical="center"/>
    </xf>
    <xf numFmtId="188" fontId="3" fillId="25" borderId="33" xfId="34" applyNumberFormat="1" applyFont="1" applyFill="1" applyBorder="1" applyAlignment="1">
      <alignment horizontal="right" vertical="center"/>
    </xf>
    <xf numFmtId="188" fontId="3" fillId="25" borderId="19" xfId="34" applyNumberFormat="1" applyFont="1" applyFill="1" applyBorder="1" applyAlignment="1">
      <alignment vertical="center"/>
    </xf>
    <xf numFmtId="188" fontId="3" fillId="25" borderId="62" xfId="34" applyNumberFormat="1" applyFont="1" applyFill="1" applyBorder="1" applyAlignment="1">
      <alignment horizontal="right" vertical="center"/>
    </xf>
    <xf numFmtId="188" fontId="3" fillId="25" borderId="10" xfId="34" applyNumberFormat="1" applyFont="1" applyFill="1" applyBorder="1" applyAlignment="1">
      <alignment vertical="center"/>
    </xf>
    <xf numFmtId="188" fontId="3" fillId="25" borderId="56" xfId="34" applyNumberFormat="1" applyFont="1" applyFill="1" applyBorder="1" applyAlignment="1">
      <alignment vertical="center"/>
    </xf>
    <xf numFmtId="188" fontId="3" fillId="25" borderId="11" xfId="34" applyNumberFormat="1" applyFont="1" applyFill="1" applyBorder="1" applyAlignment="1">
      <alignment horizontal="right" vertical="center"/>
    </xf>
    <xf numFmtId="188" fontId="3" fillId="25" borderId="11" xfId="34" applyNumberFormat="1" applyFont="1" applyFill="1" applyBorder="1" applyAlignment="1">
      <alignment vertical="center"/>
    </xf>
    <xf numFmtId="188" fontId="3" fillId="0" borderId="31" xfId="34" applyNumberFormat="1" applyFont="1" applyFill="1" applyBorder="1" applyAlignment="1">
      <alignment horizontal="right" vertical="center"/>
    </xf>
    <xf numFmtId="188" fontId="3" fillId="0" borderId="39" xfId="34" applyNumberFormat="1" applyFont="1" applyFill="1" applyBorder="1" applyAlignment="1">
      <alignment horizontal="right" vertical="center"/>
    </xf>
    <xf numFmtId="38" fontId="3" fillId="25" borderId="10" xfId="34" applyFont="1" applyFill="1" applyBorder="1" applyAlignment="1">
      <alignment vertical="center"/>
    </xf>
    <xf numFmtId="185" fontId="3" fillId="25" borderId="56" xfId="34" applyNumberFormat="1" applyFont="1" applyFill="1" applyBorder="1" applyAlignment="1">
      <alignment vertical="center"/>
    </xf>
    <xf numFmtId="0" fontId="0" fillId="0" borderId="0" xfId="0"/>
    <xf numFmtId="0" fontId="3" fillId="6" borderId="15" xfId="0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6" fontId="3" fillId="24" borderId="52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/>
    </xf>
    <xf numFmtId="176" fontId="3" fillId="6" borderId="52" xfId="0" applyNumberFormat="1" applyFont="1" applyFill="1" applyBorder="1" applyAlignment="1">
      <alignment horizontal="right" vertical="center"/>
    </xf>
    <xf numFmtId="177" fontId="3" fillId="0" borderId="73" xfId="0" applyNumberFormat="1" applyFont="1" applyFill="1" applyBorder="1" applyAlignment="1">
      <alignment horizontal="left" vertical="center"/>
    </xf>
    <xf numFmtId="176" fontId="3" fillId="0" borderId="52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" vertical="center"/>
    </xf>
    <xf numFmtId="192" fontId="3" fillId="0" borderId="10" xfId="34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 wrapText="1"/>
    </xf>
    <xf numFmtId="192" fontId="3" fillId="24" borderId="15" xfId="34" applyNumberFormat="1" applyFont="1" applyFill="1" applyBorder="1" applyAlignment="1">
      <alignment vertical="center"/>
    </xf>
    <xf numFmtId="177" fontId="3" fillId="0" borderId="58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vertical="center" wrapText="1"/>
    </xf>
    <xf numFmtId="177" fontId="3" fillId="6" borderId="73" xfId="0" applyNumberFormat="1" applyFont="1" applyFill="1" applyBorder="1" applyAlignment="1">
      <alignment horizontal="left" vertical="center"/>
    </xf>
    <xf numFmtId="177" fontId="3" fillId="6" borderId="14" xfId="0" applyNumberFormat="1" applyFont="1" applyFill="1" applyBorder="1" applyAlignment="1">
      <alignment horizontal="right" vertical="center"/>
    </xf>
    <xf numFmtId="0" fontId="0" fillId="0" borderId="0" xfId="0" applyAlignment="1"/>
    <xf numFmtId="0" fontId="4" fillId="0" borderId="43" xfId="0" applyFont="1" applyFill="1" applyBorder="1" applyAlignment="1">
      <alignment horizontal="center" vertical="center" shrinkToFit="1"/>
    </xf>
    <xf numFmtId="0" fontId="4" fillId="24" borderId="66" xfId="0" applyFont="1" applyFill="1" applyBorder="1" applyAlignment="1">
      <alignment vertical="center" shrinkToFit="1"/>
    </xf>
    <xf numFmtId="38" fontId="4" fillId="0" borderId="24" xfId="0" applyNumberFormat="1" applyFont="1" applyFill="1" applyBorder="1" applyAlignment="1">
      <alignment horizontal="center" vertical="center" shrinkToFit="1"/>
    </xf>
    <xf numFmtId="38" fontId="4" fillId="0" borderId="22" xfId="0" applyNumberFormat="1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vertical="center" shrinkToFit="1"/>
    </xf>
    <xf numFmtId="0" fontId="4" fillId="24" borderId="4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4" borderId="66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4" fillId="6" borderId="23" xfId="0" applyFont="1" applyFill="1" applyBorder="1" applyAlignment="1">
      <alignment horizontal="center" vertical="center" shrinkToFit="1"/>
    </xf>
    <xf numFmtId="0" fontId="4" fillId="6" borderId="24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6" borderId="66" xfId="0" applyFont="1" applyFill="1" applyBorder="1" applyAlignment="1">
      <alignment vertical="center" shrinkToFit="1"/>
    </xf>
    <xf numFmtId="38" fontId="4" fillId="0" borderId="45" xfId="0" applyNumberFormat="1" applyFont="1" applyFill="1" applyBorder="1" applyAlignment="1">
      <alignment horizontal="center" vertical="center" shrinkToFit="1"/>
    </xf>
    <xf numFmtId="0" fontId="4" fillId="6" borderId="1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31" fontId="5" fillId="0" borderId="50" xfId="0" applyNumberFormat="1" applyFont="1" applyFill="1" applyBorder="1" applyAlignment="1">
      <alignment horizontal="right" vertical="center"/>
    </xf>
    <xf numFmtId="38" fontId="4" fillId="24" borderId="22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0" fontId="4" fillId="24" borderId="45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0" fontId="0" fillId="0" borderId="35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 vertical="center" wrapText="1"/>
    </xf>
    <xf numFmtId="177" fontId="3" fillId="0" borderId="99" xfId="0" applyNumberFormat="1" applyFont="1" applyFill="1" applyBorder="1" applyAlignment="1">
      <alignment vertical="center"/>
    </xf>
    <xf numFmtId="177" fontId="3" fillId="0" borderId="101" xfId="0" applyNumberFormat="1" applyFont="1" applyFill="1" applyBorder="1" applyAlignment="1">
      <alignment vertical="center"/>
    </xf>
    <xf numFmtId="38" fontId="0" fillId="0" borderId="67" xfId="0" applyNumberFormat="1" applyFont="1" applyFill="1" applyBorder="1" applyAlignment="1">
      <alignment vertical="center" shrinkToFit="1"/>
    </xf>
    <xf numFmtId="38" fontId="0" fillId="0" borderId="87" xfId="0" applyNumberFormat="1" applyFont="1" applyFill="1" applyBorder="1" applyAlignment="1">
      <alignment vertical="center" shrinkToFit="1"/>
    </xf>
    <xf numFmtId="38" fontId="0" fillId="0" borderId="69" xfId="0" applyNumberFormat="1" applyFont="1" applyFill="1" applyBorder="1" applyAlignment="1">
      <alignment vertical="center" shrinkToFit="1"/>
    </xf>
    <xf numFmtId="0" fontId="3" fillId="24" borderId="24" xfId="0" applyFont="1" applyFill="1" applyBorder="1" applyAlignment="1">
      <alignment vertical="center" wrapText="1"/>
    </xf>
    <xf numFmtId="176" fontId="3" fillId="24" borderId="26" xfId="0" applyNumberFormat="1" applyFont="1" applyFill="1" applyBorder="1" applyAlignment="1">
      <alignment horizontal="right" vertical="center" wrapText="1"/>
    </xf>
    <xf numFmtId="0" fontId="3" fillId="24" borderId="22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 wrapText="1"/>
    </xf>
    <xf numFmtId="0" fontId="3" fillId="24" borderId="37" xfId="0" applyFont="1" applyFill="1" applyBorder="1" applyAlignment="1">
      <alignment horizontal="right" vertical="center"/>
    </xf>
    <xf numFmtId="0" fontId="3" fillId="24" borderId="8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176" fontId="3" fillId="0" borderId="65" xfId="0" applyNumberFormat="1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vertical="center" shrinkToFit="1"/>
    </xf>
    <xf numFmtId="0" fontId="3" fillId="0" borderId="51" xfId="0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38" fontId="0" fillId="0" borderId="24" xfId="0" applyNumberFormat="1" applyFont="1" applyFill="1" applyBorder="1" applyAlignment="1">
      <alignment vertical="center" shrinkToFit="1"/>
    </xf>
    <xf numFmtId="191" fontId="0" fillId="0" borderId="24" xfId="0" applyNumberFormat="1" applyFont="1" applyFill="1" applyBorder="1" applyAlignment="1">
      <alignment vertical="center" wrapText="1"/>
    </xf>
    <xf numFmtId="176" fontId="3" fillId="0" borderId="26" xfId="0" applyNumberFormat="1" applyFont="1" applyFill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vertical="center" shrinkToFit="1"/>
    </xf>
    <xf numFmtId="191" fontId="0" fillId="0" borderId="22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 wrapText="1"/>
    </xf>
    <xf numFmtId="176" fontId="3" fillId="0" borderId="27" xfId="0" applyNumberFormat="1" applyFont="1" applyFill="1" applyBorder="1" applyAlignment="1">
      <alignment horizontal="right" vertical="center" wrapText="1"/>
    </xf>
    <xf numFmtId="38" fontId="0" fillId="24" borderId="24" xfId="0" applyNumberFormat="1" applyFont="1" applyFill="1" applyBorder="1" applyAlignment="1">
      <alignment vertical="center" shrinkToFit="1"/>
    </xf>
    <xf numFmtId="38" fontId="3" fillId="24" borderId="24" xfId="0" applyNumberFormat="1" applyFont="1" applyFill="1" applyBorder="1" applyAlignment="1">
      <alignment vertical="center" wrapText="1"/>
    </xf>
    <xf numFmtId="177" fontId="3" fillId="24" borderId="29" xfId="0" applyNumberFormat="1" applyFont="1" applyFill="1" applyBorder="1" applyAlignment="1">
      <alignment horizontal="right" vertical="center" wrapText="1"/>
    </xf>
    <xf numFmtId="38" fontId="0" fillId="24" borderId="22" xfId="0" applyNumberFormat="1" applyFont="1" applyFill="1" applyBorder="1" applyAlignment="1">
      <alignment vertical="center" shrinkToFit="1"/>
    </xf>
    <xf numFmtId="38" fontId="3" fillId="24" borderId="22" xfId="0" applyNumberFormat="1" applyFont="1" applyFill="1" applyBorder="1" applyAlignment="1">
      <alignment vertical="center" wrapText="1"/>
    </xf>
    <xf numFmtId="177" fontId="3" fillId="24" borderId="37" xfId="0" applyNumberFormat="1" applyFont="1" applyFill="1" applyBorder="1" applyAlignment="1">
      <alignment horizontal="right" vertical="center" wrapText="1"/>
    </xf>
    <xf numFmtId="0" fontId="3" fillId="24" borderId="22" xfId="0" applyFont="1" applyFill="1" applyBorder="1" applyAlignment="1">
      <alignment horizontal="right" vertical="center" wrapText="1"/>
    </xf>
    <xf numFmtId="176" fontId="3" fillId="24" borderId="27" xfId="0" applyNumberFormat="1" applyFont="1" applyFill="1" applyBorder="1" applyAlignment="1">
      <alignment horizontal="right" vertical="center" wrapText="1"/>
    </xf>
    <xf numFmtId="177" fontId="3" fillId="0" borderId="51" xfId="0" applyNumberFormat="1" applyFont="1" applyFill="1" applyBorder="1" applyAlignment="1">
      <alignment horizontal="right" vertical="center" wrapText="1"/>
    </xf>
    <xf numFmtId="177" fontId="3" fillId="0" borderId="48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horizontal="right" vertical="center" wrapText="1"/>
    </xf>
    <xf numFmtId="177" fontId="3" fillId="0" borderId="32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horizontal="right" vertical="center" wrapText="1"/>
    </xf>
    <xf numFmtId="177" fontId="3" fillId="0" borderId="36" xfId="0" applyNumberFormat="1" applyFont="1" applyFill="1" applyBorder="1" applyAlignment="1">
      <alignment vertical="center"/>
    </xf>
    <xf numFmtId="177" fontId="3" fillId="0" borderId="83" xfId="0" applyNumberFormat="1" applyFont="1" applyFill="1" applyBorder="1" applyAlignment="1">
      <alignment vertical="center"/>
    </xf>
    <xf numFmtId="176" fontId="3" fillId="24" borderId="27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vertical="center" shrinkToFit="1"/>
    </xf>
    <xf numFmtId="191" fontId="0" fillId="0" borderId="24" xfId="0" applyNumberFormat="1" applyFont="1" applyFill="1" applyBorder="1" applyAlignment="1">
      <alignment vertical="center" shrinkToFit="1"/>
    </xf>
    <xf numFmtId="191" fontId="0" fillId="0" borderId="22" xfId="0" applyNumberFormat="1" applyFont="1" applyFill="1" applyBorder="1" applyAlignment="1">
      <alignment vertical="center" shrinkToFit="1"/>
    </xf>
    <xf numFmtId="176" fontId="3" fillId="0" borderId="27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191" fontId="0" fillId="24" borderId="23" xfId="0" applyNumberFormat="1" applyFont="1" applyFill="1" applyBorder="1" applyAlignment="1">
      <alignment vertical="center" wrapText="1"/>
    </xf>
    <xf numFmtId="191" fontId="5" fillId="24" borderId="23" xfId="0" applyNumberFormat="1" applyFont="1" applyFill="1" applyBorder="1" applyAlignment="1">
      <alignment vertical="center" wrapText="1"/>
    </xf>
    <xf numFmtId="191" fontId="5" fillId="24" borderId="24" xfId="0" applyNumberFormat="1" applyFont="1" applyFill="1" applyBorder="1" applyAlignment="1">
      <alignment vertical="center" wrapText="1"/>
    </xf>
    <xf numFmtId="176" fontId="3" fillId="24" borderId="26" xfId="0" applyNumberFormat="1" applyFont="1" applyFill="1" applyBorder="1" applyAlignment="1">
      <alignment horizontal="right" vertical="center"/>
    </xf>
    <xf numFmtId="191" fontId="5" fillId="24" borderId="22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91" fontId="3" fillId="24" borderId="24" xfId="0" applyNumberFormat="1" applyFont="1" applyFill="1" applyBorder="1" applyAlignment="1">
      <alignment vertical="center" wrapText="1"/>
    </xf>
    <xf numFmtId="191" fontId="3" fillId="24" borderId="22" xfId="0" applyNumberFormat="1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/>
    </xf>
    <xf numFmtId="191" fontId="0" fillId="0" borderId="45" xfId="0" applyNumberFormat="1" applyFont="1" applyFill="1" applyBorder="1" applyAlignment="1">
      <alignment vertical="center" shrinkToFit="1"/>
    </xf>
    <xf numFmtId="191" fontId="0" fillId="0" borderId="45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91" fontId="0" fillId="24" borderId="23" xfId="0" applyNumberFormat="1" applyFont="1" applyFill="1" applyBorder="1" applyAlignment="1">
      <alignment vertical="center" shrinkToFit="1"/>
    </xf>
    <xf numFmtId="176" fontId="3" fillId="24" borderId="25" xfId="0" applyNumberFormat="1" applyFont="1" applyFill="1" applyBorder="1" applyAlignment="1">
      <alignment vertical="center"/>
    </xf>
    <xf numFmtId="191" fontId="0" fillId="24" borderId="24" xfId="0" applyNumberFormat="1" applyFont="1" applyFill="1" applyBorder="1" applyAlignment="1">
      <alignment vertical="center" shrinkToFit="1"/>
    </xf>
    <xf numFmtId="191" fontId="5" fillId="24" borderId="24" xfId="0" applyNumberFormat="1" applyFont="1" applyFill="1" applyBorder="1" applyAlignment="1">
      <alignment horizontal="left" vertical="center" wrapText="1"/>
    </xf>
    <xf numFmtId="176" fontId="3" fillId="24" borderId="26" xfId="0" applyNumberFormat="1" applyFont="1" applyFill="1" applyBorder="1" applyAlignment="1">
      <alignment vertical="center"/>
    </xf>
    <xf numFmtId="191" fontId="0" fillId="24" borderId="22" xfId="0" applyNumberFormat="1" applyFont="1" applyFill="1" applyBorder="1" applyAlignment="1">
      <alignment vertical="center" shrinkToFit="1"/>
    </xf>
    <xf numFmtId="191" fontId="5" fillId="24" borderId="22" xfId="0" applyNumberFormat="1" applyFont="1" applyFill="1" applyBorder="1" applyAlignment="1">
      <alignment horizontal="left" vertical="center" wrapText="1"/>
    </xf>
    <xf numFmtId="176" fontId="3" fillId="24" borderId="27" xfId="0" applyNumberFormat="1" applyFont="1" applyFill="1" applyBorder="1" applyAlignment="1">
      <alignment vertical="center"/>
    </xf>
    <xf numFmtId="177" fontId="3" fillId="24" borderId="30" xfId="0" applyNumberFormat="1" applyFont="1" applyFill="1" applyBorder="1" applyAlignment="1">
      <alignment horizontal="left" vertical="center" wrapText="1"/>
    </xf>
    <xf numFmtId="177" fontId="3" fillId="24" borderId="40" xfId="0" applyNumberFormat="1" applyFont="1" applyFill="1" applyBorder="1" applyAlignment="1">
      <alignment horizontal="left" vertical="center" wrapText="1"/>
    </xf>
    <xf numFmtId="177" fontId="3" fillId="24" borderId="83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177" fontId="3" fillId="0" borderId="73" xfId="0" applyNumberFormat="1" applyFont="1" applyFill="1" applyBorder="1" applyAlignment="1">
      <alignment horizontal="left" vertical="center" wrapText="1"/>
    </xf>
    <xf numFmtId="176" fontId="3" fillId="6" borderId="65" xfId="0" applyNumberFormat="1" applyFont="1" applyFill="1" applyBorder="1" applyAlignment="1">
      <alignment horizontal="right" vertical="center"/>
    </xf>
    <xf numFmtId="191" fontId="0" fillId="6" borderId="23" xfId="0" applyNumberFormat="1" applyFont="1" applyFill="1" applyBorder="1" applyAlignment="1">
      <alignment vertical="center" shrinkToFit="1"/>
    </xf>
    <xf numFmtId="191" fontId="0" fillId="6" borderId="23" xfId="0" applyNumberFormat="1" applyFont="1" applyFill="1" applyBorder="1" applyAlignment="1">
      <alignment vertical="center" wrapText="1"/>
    </xf>
    <xf numFmtId="0" fontId="3" fillId="6" borderId="48" xfId="0" applyFont="1" applyFill="1" applyBorder="1" applyAlignment="1">
      <alignment vertical="center"/>
    </xf>
    <xf numFmtId="177" fontId="3" fillId="6" borderId="30" xfId="0" applyNumberFormat="1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176" fontId="3" fillId="6" borderId="25" xfId="0" applyNumberFormat="1" applyFont="1" applyFill="1" applyBorder="1" applyAlignment="1">
      <alignment vertical="center"/>
    </xf>
    <xf numFmtId="191" fontId="0" fillId="6" borderId="24" xfId="0" applyNumberFormat="1" applyFont="1" applyFill="1" applyBorder="1" applyAlignment="1">
      <alignment vertical="center" shrinkToFit="1"/>
    </xf>
    <xf numFmtId="191" fontId="0" fillId="6" borderId="24" xfId="0" applyNumberFormat="1" applyFont="1" applyFill="1" applyBorder="1" applyAlignment="1">
      <alignment vertical="center" wrapText="1"/>
    </xf>
    <xf numFmtId="0" fontId="3" fillId="6" borderId="32" xfId="0" applyFont="1" applyFill="1" applyBorder="1" applyAlignment="1">
      <alignment vertical="center"/>
    </xf>
    <xf numFmtId="177" fontId="3" fillId="6" borderId="40" xfId="0" applyNumberFormat="1" applyFont="1" applyFill="1" applyBorder="1" applyAlignment="1">
      <alignment vertical="center"/>
    </xf>
    <xf numFmtId="0" fontId="3" fillId="6" borderId="24" xfId="0" applyFont="1" applyFill="1" applyBorder="1" applyAlignment="1">
      <alignment horizontal="right" vertical="center"/>
    </xf>
    <xf numFmtId="0" fontId="3" fillId="6" borderId="24" xfId="0" applyFont="1" applyFill="1" applyBorder="1" applyAlignment="1">
      <alignment vertical="center"/>
    </xf>
    <xf numFmtId="176" fontId="3" fillId="6" borderId="26" xfId="0" applyNumberFormat="1" applyFont="1" applyFill="1" applyBorder="1" applyAlignment="1">
      <alignment vertical="center"/>
    </xf>
    <xf numFmtId="191" fontId="0" fillId="6" borderId="22" xfId="0" applyNumberFormat="1" applyFont="1" applyFill="1" applyBorder="1" applyAlignment="1">
      <alignment vertical="center" shrinkToFit="1"/>
    </xf>
    <xf numFmtId="191" fontId="0" fillId="6" borderId="22" xfId="0" applyNumberFormat="1" applyFont="1" applyFill="1" applyBorder="1" applyAlignment="1">
      <alignment vertical="center" wrapText="1"/>
    </xf>
    <xf numFmtId="0" fontId="3" fillId="6" borderId="36" xfId="0" applyFont="1" applyFill="1" applyBorder="1" applyAlignment="1">
      <alignment vertical="center"/>
    </xf>
    <xf numFmtId="177" fontId="3" fillId="6" borderId="83" xfId="0" applyNumberFormat="1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176" fontId="3" fillId="6" borderId="27" xfId="0" applyNumberFormat="1" applyFont="1" applyFill="1" applyBorder="1" applyAlignment="1">
      <alignment vertical="center"/>
    </xf>
    <xf numFmtId="177" fontId="3" fillId="6" borderId="51" xfId="0" applyNumberFormat="1" applyFont="1" applyFill="1" applyBorder="1" applyAlignment="1">
      <alignment horizontal="right" vertical="center"/>
    </xf>
    <xf numFmtId="177" fontId="3" fillId="6" borderId="29" xfId="0" applyNumberFormat="1" applyFont="1" applyFill="1" applyBorder="1" applyAlignment="1">
      <alignment horizontal="right" vertical="center"/>
    </xf>
    <xf numFmtId="177" fontId="3" fillId="6" borderId="37" xfId="0" applyNumberFormat="1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23" xfId="0" applyNumberFormat="1" applyFont="1" applyFill="1" applyBorder="1" applyAlignment="1">
      <alignment vertical="center" wrapText="1"/>
    </xf>
    <xf numFmtId="38" fontId="0" fillId="0" borderId="22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vertical="center" wrapText="1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vertical="center"/>
    </xf>
    <xf numFmtId="196" fontId="0" fillId="0" borderId="0" xfId="0" applyNumberFormat="1" applyAlignment="1"/>
    <xf numFmtId="197" fontId="0" fillId="0" borderId="0" xfId="0" applyNumberFormat="1" applyAlignment="1">
      <alignment vertical="top"/>
    </xf>
    <xf numFmtId="0" fontId="0" fillId="0" borderId="0" xfId="0" applyAlignment="1"/>
    <xf numFmtId="198" fontId="0" fillId="25" borderId="24" xfId="0" applyNumberFormat="1" applyFont="1" applyFill="1" applyBorder="1" applyAlignment="1">
      <alignment vertical="center"/>
    </xf>
    <xf numFmtId="199" fontId="0" fillId="25" borderId="24" xfId="0" applyNumberFormat="1" applyFont="1" applyFill="1" applyBorder="1" applyAlignment="1">
      <alignment vertical="center"/>
    </xf>
    <xf numFmtId="203" fontId="0" fillId="25" borderId="24" xfId="0" applyNumberFormat="1" applyFont="1" applyFill="1" applyBorder="1" applyAlignment="1">
      <alignment vertical="center"/>
    </xf>
    <xf numFmtId="191" fontId="0" fillId="0" borderId="19" xfId="0" applyNumberFormat="1" applyFont="1" applyFill="1" applyBorder="1" applyAlignment="1">
      <alignment vertical="center" wrapText="1"/>
    </xf>
    <xf numFmtId="199" fontId="0" fillId="25" borderId="23" xfId="0" applyNumberFormat="1" applyFont="1" applyFill="1" applyBorder="1" applyAlignment="1">
      <alignment vertical="center"/>
    </xf>
    <xf numFmtId="199" fontId="0" fillId="25" borderId="22" xfId="0" applyNumberFormat="1" applyFont="1" applyFill="1" applyBorder="1" applyAlignment="1">
      <alignment vertical="center"/>
    </xf>
    <xf numFmtId="203" fontId="0" fillId="25" borderId="10" xfId="0" applyNumberFormat="1" applyFont="1" applyFill="1" applyBorder="1" applyAlignment="1">
      <alignment vertical="center"/>
    </xf>
    <xf numFmtId="191" fontId="0" fillId="24" borderId="10" xfId="0" applyNumberFormat="1" applyFont="1" applyFill="1" applyBorder="1" applyAlignment="1">
      <alignment vertical="center" wrapText="1"/>
    </xf>
    <xf numFmtId="203" fontId="0" fillId="25" borderId="23" xfId="0" applyNumberFormat="1" applyFont="1" applyFill="1" applyBorder="1" applyAlignment="1">
      <alignment vertical="center"/>
    </xf>
    <xf numFmtId="203" fontId="0" fillId="25" borderId="22" xfId="0" applyNumberFormat="1" applyFont="1" applyFill="1" applyBorder="1" applyAlignment="1">
      <alignment vertical="center"/>
    </xf>
    <xf numFmtId="198" fontId="0" fillId="0" borderId="15" xfId="0" applyNumberFormat="1" applyFont="1" applyFill="1" applyBorder="1" applyAlignment="1">
      <alignment vertical="center"/>
    </xf>
    <xf numFmtId="198" fontId="0" fillId="24" borderId="15" xfId="0" applyNumberFormat="1" applyFont="1" applyFill="1" applyBorder="1" applyAlignment="1">
      <alignment vertical="center"/>
    </xf>
    <xf numFmtId="198" fontId="0" fillId="6" borderId="23" xfId="0" applyNumberFormat="1" applyFont="1" applyFill="1" applyBorder="1" applyAlignment="1">
      <alignment vertical="center"/>
    </xf>
    <xf numFmtId="198" fontId="0" fillId="6" borderId="24" xfId="0" applyNumberFormat="1" applyFont="1" applyFill="1" applyBorder="1" applyAlignment="1">
      <alignment vertical="center"/>
    </xf>
    <xf numFmtId="198" fontId="0" fillId="6" borderId="22" xfId="0" applyNumberFormat="1" applyFont="1" applyFill="1" applyBorder="1" applyAlignment="1">
      <alignment vertical="center"/>
    </xf>
    <xf numFmtId="198" fontId="0" fillId="0" borderId="23" xfId="0" applyNumberFormat="1" applyFont="1" applyFill="1" applyBorder="1" applyAlignment="1">
      <alignment vertical="center"/>
    </xf>
    <xf numFmtId="198" fontId="0" fillId="0" borderId="22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4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98" fontId="0" fillId="0" borderId="24" xfId="0" applyNumberFormat="1" applyFont="1" applyFill="1" applyBorder="1" applyAlignment="1">
      <alignment vertical="center"/>
    </xf>
    <xf numFmtId="199" fontId="0" fillId="0" borderId="23" xfId="0" applyNumberFormat="1" applyFont="1" applyFill="1" applyBorder="1" applyAlignment="1">
      <alignment vertical="center"/>
    </xf>
    <xf numFmtId="199" fontId="0" fillId="0" borderId="24" xfId="0" applyNumberFormat="1" applyFont="1" applyFill="1" applyBorder="1" applyAlignment="1">
      <alignment vertical="center"/>
    </xf>
    <xf numFmtId="203" fontId="0" fillId="0" borderId="24" xfId="0" applyNumberFormat="1" applyFont="1" applyFill="1" applyBorder="1" applyAlignment="1">
      <alignment vertical="center"/>
    </xf>
    <xf numFmtId="203" fontId="0" fillId="0" borderId="22" xfId="0" applyNumberFormat="1" applyFont="1" applyFill="1" applyBorder="1" applyAlignment="1">
      <alignment vertical="center"/>
    </xf>
    <xf numFmtId="203" fontId="0" fillId="0" borderId="23" xfId="0" applyNumberFormat="1" applyFont="1" applyFill="1" applyBorder="1" applyAlignment="1">
      <alignment vertical="center"/>
    </xf>
    <xf numFmtId="199" fontId="0" fillId="0" borderId="45" xfId="0" applyNumberFormat="1" applyFont="1" applyFill="1" applyBorder="1" applyAlignment="1">
      <alignment vertical="center"/>
    </xf>
    <xf numFmtId="199" fontId="0" fillId="0" borderId="22" xfId="0" applyNumberFormat="1" applyFont="1" applyFill="1" applyBorder="1" applyAlignment="1">
      <alignment vertical="center"/>
    </xf>
    <xf numFmtId="198" fontId="0" fillId="24" borderId="23" xfId="0" applyNumberFormat="1" applyFont="1" applyFill="1" applyBorder="1" applyAlignment="1">
      <alignment vertical="center"/>
    </xf>
    <xf numFmtId="198" fontId="0" fillId="24" borderId="24" xfId="0" applyNumberFormat="1" applyFont="1" applyFill="1" applyBorder="1" applyAlignment="1">
      <alignment vertical="center"/>
    </xf>
    <xf numFmtId="198" fontId="0" fillId="24" borderId="22" xfId="0" applyNumberFormat="1" applyFont="1" applyFill="1" applyBorder="1" applyAlignment="1">
      <alignment vertical="center"/>
    </xf>
    <xf numFmtId="198" fontId="0" fillId="0" borderId="45" xfId="0" applyNumberFormat="1" applyFont="1" applyFill="1" applyBorder="1" applyAlignment="1">
      <alignment vertical="center"/>
    </xf>
    <xf numFmtId="198" fontId="0" fillId="6" borderId="15" xfId="0" applyNumberFormat="1" applyFont="1" applyFill="1" applyBorder="1" applyAlignment="1">
      <alignment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vertical="center"/>
    </xf>
    <xf numFmtId="0" fontId="3" fillId="24" borderId="45" xfId="0" applyFont="1" applyFill="1" applyBorder="1" applyAlignment="1">
      <alignment vertical="center" wrapText="1"/>
    </xf>
    <xf numFmtId="0" fontId="3" fillId="24" borderId="58" xfId="0" applyFont="1" applyFill="1" applyBorder="1" applyAlignment="1">
      <alignment horizontal="right" vertical="center"/>
    </xf>
    <xf numFmtId="177" fontId="3" fillId="24" borderId="99" xfId="0" applyNumberFormat="1" applyFont="1" applyFill="1" applyBorder="1" applyAlignment="1">
      <alignment horizontal="center" vertical="center" wrapText="1"/>
    </xf>
    <xf numFmtId="0" fontId="3" fillId="24" borderId="101" xfId="0" applyFont="1" applyFill="1" applyBorder="1" applyAlignment="1">
      <alignment horizontal="left" vertical="center"/>
    </xf>
    <xf numFmtId="0" fontId="3" fillId="24" borderId="45" xfId="0" applyFont="1" applyFill="1" applyBorder="1" applyAlignment="1">
      <alignment vertical="center"/>
    </xf>
    <xf numFmtId="0" fontId="3" fillId="24" borderId="45" xfId="0" applyFont="1" applyFill="1" applyBorder="1" applyAlignment="1">
      <alignment horizontal="right" vertical="center"/>
    </xf>
    <xf numFmtId="176" fontId="3" fillId="24" borderId="54" xfId="0" applyNumberFormat="1" applyFont="1" applyFill="1" applyBorder="1" applyAlignment="1">
      <alignment horizontal="right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shrinkToFit="1"/>
    </xf>
    <xf numFmtId="191" fontId="0" fillId="0" borderId="60" xfId="0" applyNumberFormat="1" applyFont="1" applyFill="1" applyBorder="1" applyAlignment="1">
      <alignment vertical="center" wrapText="1"/>
    </xf>
    <xf numFmtId="38" fontId="3" fillId="0" borderId="60" xfId="0" applyNumberFormat="1" applyFont="1" applyFill="1" applyBorder="1" applyAlignment="1">
      <alignment vertical="center" wrapText="1"/>
    </xf>
    <xf numFmtId="177" fontId="3" fillId="0" borderId="72" xfId="0" applyNumberFormat="1" applyFont="1" applyFill="1" applyBorder="1" applyAlignment="1">
      <alignment horizontal="right" vertical="center" wrapText="1"/>
    </xf>
    <xf numFmtId="177" fontId="3" fillId="0" borderId="107" xfId="0" applyNumberFormat="1" applyFont="1" applyFill="1" applyBorder="1" applyAlignment="1">
      <alignment horizontal="center" vertical="center" wrapText="1"/>
    </xf>
    <xf numFmtId="177" fontId="3" fillId="0" borderId="68" xfId="0" applyNumberFormat="1" applyFont="1" applyFill="1" applyBorder="1" applyAlignment="1">
      <alignment horizontal="left" vertical="center" wrapText="1"/>
    </xf>
    <xf numFmtId="192" fontId="3" fillId="0" borderId="60" xfId="34" applyNumberFormat="1" applyFont="1" applyFill="1" applyBorder="1" applyAlignment="1">
      <alignment vertical="center"/>
    </xf>
    <xf numFmtId="38" fontId="3" fillId="0" borderId="60" xfId="0" applyNumberFormat="1" applyFont="1" applyFill="1" applyBorder="1" applyAlignment="1">
      <alignment horizontal="right" vertical="center" wrapText="1"/>
    </xf>
    <xf numFmtId="0" fontId="3" fillId="0" borderId="60" xfId="0" applyFont="1" applyFill="1" applyBorder="1" applyAlignment="1">
      <alignment horizontal="right" vertical="center" wrapText="1"/>
    </xf>
    <xf numFmtId="176" fontId="3" fillId="0" borderId="61" xfId="0" applyNumberFormat="1" applyFont="1" applyFill="1" applyBorder="1" applyAlignment="1">
      <alignment horizontal="right" vertical="center" wrapText="1"/>
    </xf>
    <xf numFmtId="192" fontId="3" fillId="0" borderId="31" xfId="34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98" fontId="0" fillId="25" borderId="22" xfId="0" applyNumberFormat="1" applyFont="1" applyFill="1" applyBorder="1" applyAlignment="1">
      <alignment vertical="center"/>
    </xf>
    <xf numFmtId="192" fontId="3" fillId="0" borderId="15" xfId="34" quotePrefix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6" fontId="3" fillId="24" borderId="24" xfId="34" applyNumberFormat="1" applyFont="1" applyFill="1" applyBorder="1" applyAlignment="1">
      <alignment horizontal="right" vertical="center"/>
    </xf>
    <xf numFmtId="186" fontId="3" fillId="24" borderId="22" xfId="34" applyNumberFormat="1" applyFont="1" applyFill="1" applyBorder="1" applyAlignment="1">
      <alignment horizontal="right" vertical="center"/>
    </xf>
    <xf numFmtId="186" fontId="3" fillId="24" borderId="33" xfId="34" applyNumberFormat="1" applyFont="1" applyFill="1" applyBorder="1" applyAlignment="1">
      <alignment vertical="center" shrinkToFit="1"/>
    </xf>
    <xf numFmtId="38" fontId="3" fillId="24" borderId="33" xfId="34" applyFont="1" applyFill="1" applyBorder="1" applyAlignment="1">
      <alignment horizontal="right" vertical="center"/>
    </xf>
    <xf numFmtId="183" fontId="3" fillId="0" borderId="11" xfId="28" applyNumberFormat="1" applyFont="1" applyFill="1" applyBorder="1" applyAlignment="1">
      <alignment horizontal="right" vertical="center"/>
    </xf>
    <xf numFmtId="183" fontId="3" fillId="6" borderId="19" xfId="28" applyNumberFormat="1" applyFont="1" applyFill="1" applyBorder="1" applyAlignment="1">
      <alignment horizontal="right" vertical="center"/>
    </xf>
    <xf numFmtId="183" fontId="3" fillId="6" borderId="11" xfId="28" applyNumberFormat="1" applyFont="1" applyFill="1" applyBorder="1" applyAlignment="1">
      <alignment horizontal="right" vertical="center"/>
    </xf>
    <xf numFmtId="183" fontId="3" fillId="0" borderId="52" xfId="28" applyNumberFormat="1" applyFont="1" applyFill="1" applyBorder="1" applyAlignment="1">
      <alignment horizontal="right" vertical="center"/>
    </xf>
    <xf numFmtId="183" fontId="3" fillId="25" borderId="11" xfId="28" applyNumberFormat="1" applyFont="1" applyFill="1" applyBorder="1" applyAlignment="1">
      <alignment horizontal="right" vertical="center"/>
    </xf>
    <xf numFmtId="183" fontId="3" fillId="0" borderId="60" xfId="28" applyNumberFormat="1" applyFont="1" applyFill="1" applyBorder="1" applyAlignment="1">
      <alignment horizontal="right" vertical="center"/>
    </xf>
    <xf numFmtId="190" fontId="3" fillId="0" borderId="60" xfId="0" applyNumberFormat="1" applyFont="1" applyFill="1" applyBorder="1" applyAlignment="1">
      <alignment horizontal="right" vertical="center"/>
    </xf>
    <xf numFmtId="189" fontId="3" fillId="0" borderId="60" xfId="34" applyNumberFormat="1" applyFont="1" applyFill="1" applyBorder="1" applyAlignment="1">
      <alignment horizontal="right" vertical="center"/>
    </xf>
    <xf numFmtId="178" fontId="3" fillId="0" borderId="60" xfId="0" applyNumberFormat="1" applyFont="1" applyFill="1" applyBorder="1" applyAlignment="1">
      <alignment horizontal="right" vertical="center"/>
    </xf>
    <xf numFmtId="190" fontId="3" fillId="6" borderId="11" xfId="0" applyNumberFormat="1" applyFont="1" applyFill="1" applyBorder="1" applyAlignment="1">
      <alignment horizontal="right" vertical="center"/>
    </xf>
    <xf numFmtId="189" fontId="3" fillId="24" borderId="10" xfId="34" applyNumberFormat="1" applyFont="1" applyFill="1" applyBorder="1" applyAlignment="1">
      <alignment horizontal="right" vertical="center"/>
    </xf>
    <xf numFmtId="178" fontId="3" fillId="24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9" fontId="3" fillId="0" borderId="10" xfId="34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38" fontId="3" fillId="24" borderId="11" xfId="34" applyFont="1" applyFill="1" applyBorder="1" applyAlignment="1">
      <alignment horizontal="right" vertical="center" shrinkToFit="1"/>
    </xf>
    <xf numFmtId="185" fontId="3" fillId="6" borderId="10" xfId="0" applyNumberFormat="1" applyFont="1" applyFill="1" applyBorder="1" applyAlignment="1">
      <alignment horizontal="right" vertical="center"/>
    </xf>
    <xf numFmtId="190" fontId="3" fillId="6" borderId="10" xfId="0" applyNumberFormat="1" applyFont="1" applyFill="1" applyBorder="1" applyAlignment="1">
      <alignment horizontal="right" vertical="center"/>
    </xf>
    <xf numFmtId="189" fontId="3" fillId="24" borderId="23" xfId="34" applyNumberFormat="1" applyFont="1" applyFill="1" applyBorder="1" applyAlignment="1">
      <alignment horizontal="right" vertical="center"/>
    </xf>
    <xf numFmtId="178" fontId="3" fillId="24" borderId="23" xfId="0" applyNumberFormat="1" applyFont="1" applyFill="1" applyBorder="1" applyAlignment="1">
      <alignment horizontal="right" vertical="center"/>
    </xf>
    <xf numFmtId="38" fontId="3" fillId="24" borderId="33" xfId="34" applyFont="1" applyFill="1" applyBorder="1" applyAlignment="1">
      <alignment horizontal="right" vertical="center" shrinkToFit="1"/>
    </xf>
    <xf numFmtId="38" fontId="3" fillId="0" borderId="22" xfId="34" applyFont="1" applyFill="1" applyBorder="1" applyAlignment="1">
      <alignment horizontal="right" vertical="center" shrinkToFit="1"/>
    </xf>
    <xf numFmtId="185" fontId="3" fillId="25" borderId="11" xfId="0" applyNumberFormat="1" applyFont="1" applyFill="1" applyBorder="1" applyAlignment="1">
      <alignment horizontal="right" vertical="center"/>
    </xf>
    <xf numFmtId="190" fontId="3" fillId="25" borderId="11" xfId="0" applyNumberFormat="1" applyFont="1" applyFill="1" applyBorder="1" applyAlignment="1">
      <alignment horizontal="right" vertical="center"/>
    </xf>
    <xf numFmtId="178" fontId="3" fillId="25" borderId="10" xfId="0" applyNumberFormat="1" applyFont="1" applyFill="1" applyBorder="1" applyAlignment="1">
      <alignment horizontal="right" vertical="center"/>
    </xf>
    <xf numFmtId="189" fontId="3" fillId="25" borderId="10" xfId="34" applyNumberFormat="1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>
      <alignment horizontal="right" vertical="center"/>
    </xf>
    <xf numFmtId="204" fontId="3" fillId="0" borderId="68" xfId="0" applyNumberFormat="1" applyFont="1" applyFill="1" applyBorder="1" applyAlignment="1">
      <alignment vertical="center"/>
    </xf>
    <xf numFmtId="0" fontId="3" fillId="24" borderId="24" xfId="0" applyFont="1" applyFill="1" applyBorder="1" applyAlignment="1">
      <alignment horizontal="right" vertical="center" shrinkToFit="1"/>
    </xf>
    <xf numFmtId="0" fontId="3" fillId="0" borderId="6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91" fontId="3" fillId="0" borderId="23" xfId="0" applyNumberFormat="1" applyFont="1" applyFill="1" applyBorder="1" applyAlignment="1">
      <alignment vertical="center" wrapText="1"/>
    </xf>
    <xf numFmtId="191" fontId="3" fillId="0" borderId="24" xfId="0" applyNumberFormat="1" applyFont="1" applyFill="1" applyBorder="1" applyAlignment="1">
      <alignment vertical="center" wrapText="1"/>
    </xf>
    <xf numFmtId="191" fontId="3" fillId="0" borderId="22" xfId="0" applyNumberFormat="1" applyFont="1" applyFill="1" applyBorder="1" applyAlignment="1">
      <alignment vertical="center" wrapText="1"/>
    </xf>
    <xf numFmtId="191" fontId="3" fillId="0" borderId="45" xfId="0" applyNumberFormat="1" applyFont="1" applyFill="1" applyBorder="1" applyAlignment="1">
      <alignment vertical="center" wrapText="1"/>
    </xf>
    <xf numFmtId="191" fontId="3" fillId="24" borderId="23" xfId="0" applyNumberFormat="1" applyFont="1" applyFill="1" applyBorder="1" applyAlignment="1">
      <alignment horizontal="left" vertical="center" wrapText="1"/>
    </xf>
    <xf numFmtId="38" fontId="3" fillId="0" borderId="23" xfId="0" applyNumberFormat="1" applyFont="1" applyFill="1" applyBorder="1" applyAlignment="1">
      <alignment vertical="center" wrapText="1"/>
    </xf>
    <xf numFmtId="38" fontId="3" fillId="0" borderId="22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/>
    <xf numFmtId="0" fontId="0" fillId="25" borderId="10" xfId="0" applyNumberFormat="1" applyFont="1" applyFill="1" applyBorder="1" applyAlignment="1">
      <alignment vertical="center" shrinkToFit="1"/>
    </xf>
    <xf numFmtId="38" fontId="3" fillId="0" borderId="72" xfId="0" applyNumberFormat="1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191" fontId="3" fillId="0" borderId="51" xfId="0" applyNumberFormat="1" applyFont="1" applyFill="1" applyBorder="1" applyAlignment="1">
      <alignment horizontal="center" vertical="center" wrapText="1"/>
    </xf>
    <xf numFmtId="191" fontId="3" fillId="0" borderId="29" xfId="0" applyNumberFormat="1" applyFont="1" applyFill="1" applyBorder="1" applyAlignment="1">
      <alignment horizontal="center" vertical="center" wrapText="1"/>
    </xf>
    <xf numFmtId="191" fontId="3" fillId="0" borderId="37" xfId="0" applyNumberFormat="1" applyFont="1" applyFill="1" applyBorder="1" applyAlignment="1">
      <alignment horizontal="center" vertical="center" wrapText="1"/>
    </xf>
    <xf numFmtId="38" fontId="3" fillId="24" borderId="51" xfId="0" applyNumberFormat="1" applyFont="1" applyFill="1" applyBorder="1" applyAlignment="1">
      <alignment horizontal="center" vertical="center" wrapText="1"/>
    </xf>
    <xf numFmtId="38" fontId="3" fillId="24" borderId="29" xfId="0" applyNumberFormat="1" applyFont="1" applyFill="1" applyBorder="1" applyAlignment="1">
      <alignment horizontal="center" vertical="center" wrapText="1"/>
    </xf>
    <xf numFmtId="38" fontId="3" fillId="24" borderId="37" xfId="0" applyNumberFormat="1" applyFont="1" applyFill="1" applyBorder="1" applyAlignment="1">
      <alignment horizontal="center" vertical="center" wrapText="1"/>
    </xf>
    <xf numFmtId="191" fontId="3" fillId="0" borderId="14" xfId="0" applyNumberFormat="1" applyFont="1" applyFill="1" applyBorder="1" applyAlignment="1">
      <alignment horizontal="center" vertical="center" wrapText="1"/>
    </xf>
    <xf numFmtId="191" fontId="3" fillId="24" borderId="14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191" fontId="3" fillId="24" borderId="29" xfId="0" applyNumberFormat="1" applyFont="1" applyFill="1" applyBorder="1" applyAlignment="1">
      <alignment horizontal="center" vertical="center" wrapText="1"/>
    </xf>
    <xf numFmtId="191" fontId="3" fillId="24" borderId="37" xfId="0" applyNumberFormat="1" applyFont="1" applyFill="1" applyBorder="1" applyAlignment="1">
      <alignment horizontal="center" vertical="center" wrapText="1"/>
    </xf>
    <xf numFmtId="191" fontId="3" fillId="24" borderId="51" xfId="0" applyNumberFormat="1" applyFont="1" applyFill="1" applyBorder="1" applyAlignment="1">
      <alignment horizontal="center" vertical="center" wrapText="1"/>
    </xf>
    <xf numFmtId="191" fontId="3" fillId="0" borderId="58" xfId="0" applyNumberFormat="1" applyFont="1" applyFill="1" applyBorder="1" applyAlignment="1">
      <alignment horizontal="center" vertical="center" wrapText="1"/>
    </xf>
    <xf numFmtId="191" fontId="3" fillId="6" borderId="14" xfId="0" applyNumberFormat="1" applyFont="1" applyFill="1" applyBorder="1" applyAlignment="1">
      <alignment horizontal="center" vertical="center" wrapText="1"/>
    </xf>
    <xf numFmtId="191" fontId="3" fillId="6" borderId="51" xfId="0" applyNumberFormat="1" applyFont="1" applyFill="1" applyBorder="1" applyAlignment="1">
      <alignment horizontal="center" vertical="center" wrapText="1"/>
    </xf>
    <xf numFmtId="191" fontId="3" fillId="6" borderId="29" xfId="0" applyNumberFormat="1" applyFont="1" applyFill="1" applyBorder="1" applyAlignment="1">
      <alignment horizontal="center" vertical="center" wrapText="1"/>
    </xf>
    <xf numFmtId="191" fontId="3" fillId="6" borderId="37" xfId="0" applyNumberFormat="1" applyFont="1" applyFill="1" applyBorder="1" applyAlignment="1">
      <alignment horizontal="center" vertical="center" wrapText="1"/>
    </xf>
    <xf numFmtId="38" fontId="3" fillId="0" borderId="51" xfId="0" applyNumberFormat="1" applyFont="1" applyFill="1" applyBorder="1" applyAlignment="1">
      <alignment horizontal="center" vertical="center" wrapText="1"/>
    </xf>
    <xf numFmtId="38" fontId="3" fillId="0" borderId="37" xfId="0" applyNumberFormat="1" applyFont="1" applyFill="1" applyBorder="1" applyAlignment="1">
      <alignment horizontal="center" vertical="center" wrapText="1"/>
    </xf>
    <xf numFmtId="191" fontId="3" fillId="0" borderId="6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9" xfId="0" applyFont="1" applyBorder="1" applyAlignment="1">
      <alignment horizontal="center" vertical="center"/>
    </xf>
    <xf numFmtId="31" fontId="5" fillId="24" borderId="2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" fillId="24" borderId="30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8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24" borderId="73" xfId="0" applyFont="1" applyFill="1" applyBorder="1" applyAlignment="1">
      <alignment horizontal="center" vertical="center"/>
    </xf>
    <xf numFmtId="0" fontId="3" fillId="24" borderId="44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83" xfId="0" applyFont="1" applyFill="1" applyBorder="1" applyAlignment="1">
      <alignment horizontal="center" vertical="center"/>
    </xf>
    <xf numFmtId="0" fontId="3" fillId="6" borderId="7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6" borderId="20" xfId="0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vertical="center" shrinkToFit="1"/>
    </xf>
    <xf numFmtId="0" fontId="0" fillId="24" borderId="45" xfId="0" applyNumberFormat="1" applyFont="1" applyFill="1" applyBorder="1" applyAlignment="1">
      <alignment vertical="center" shrinkToFit="1"/>
    </xf>
    <xf numFmtId="0" fontId="0" fillId="25" borderId="24" xfId="0" applyNumberFormat="1" applyFont="1" applyFill="1" applyBorder="1" applyAlignment="1">
      <alignment vertical="center" shrinkToFit="1"/>
    </xf>
    <xf numFmtId="0" fontId="0" fillId="24" borderId="24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24" borderId="15" xfId="0" applyNumberFormat="1" applyFont="1" applyFill="1" applyBorder="1" applyAlignment="1">
      <alignment vertical="center" shrinkToFit="1"/>
    </xf>
    <xf numFmtId="0" fontId="0" fillId="24" borderId="23" xfId="0" applyNumberFormat="1" applyFont="1" applyFill="1" applyBorder="1" applyAlignment="1">
      <alignment vertical="center" shrinkToFit="1"/>
    </xf>
    <xf numFmtId="0" fontId="0" fillId="24" borderId="10" xfId="0" applyNumberFormat="1" applyFont="1" applyFill="1" applyBorder="1" applyAlignment="1">
      <alignment vertical="center" shrinkToFit="1"/>
    </xf>
    <xf numFmtId="0" fontId="0" fillId="0" borderId="45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Alignment="1">
      <alignment shrinkToFit="1"/>
    </xf>
    <xf numFmtId="0" fontId="3" fillId="6" borderId="14" xfId="0" applyNumberFormat="1" applyFont="1" applyFill="1" applyBorder="1" applyAlignment="1">
      <alignment horizontal="center" vertical="center"/>
    </xf>
    <xf numFmtId="0" fontId="3" fillId="6" borderId="73" xfId="0" applyNumberFormat="1" applyFont="1" applyFill="1" applyBorder="1" applyAlignment="1">
      <alignment horizontal="center" vertical="center"/>
    </xf>
    <xf numFmtId="0" fontId="3" fillId="24" borderId="14" xfId="0" applyNumberFormat="1" applyFont="1" applyFill="1" applyBorder="1" applyAlignment="1">
      <alignment horizontal="center" vertical="center"/>
    </xf>
    <xf numFmtId="0" fontId="3" fillId="24" borderId="73" xfId="0" applyNumberFormat="1" applyFont="1" applyFill="1" applyBorder="1" applyAlignment="1">
      <alignment horizontal="center" vertical="center"/>
    </xf>
    <xf numFmtId="204" fontId="3" fillId="0" borderId="72" xfId="0" applyNumberFormat="1" applyFont="1" applyFill="1" applyBorder="1" applyAlignment="1">
      <alignment horizontal="right" vertical="center"/>
    </xf>
    <xf numFmtId="0" fontId="3" fillId="24" borderId="51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3" fillId="24" borderId="55" xfId="0" applyFont="1" applyFill="1" applyBorder="1" applyAlignment="1">
      <alignment horizontal="right" vertical="center"/>
    </xf>
    <xf numFmtId="0" fontId="3" fillId="24" borderId="34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right" vertical="center"/>
    </xf>
    <xf numFmtId="0" fontId="3" fillId="6" borderId="51" xfId="0" applyFont="1" applyFill="1" applyBorder="1" applyAlignment="1">
      <alignment horizontal="right" vertical="center"/>
    </xf>
    <xf numFmtId="0" fontId="3" fillId="6" borderId="29" xfId="0" applyFont="1" applyFill="1" applyBorder="1" applyAlignment="1">
      <alignment horizontal="right" vertical="center"/>
    </xf>
    <xf numFmtId="0" fontId="3" fillId="6" borderId="37" xfId="0" applyFont="1" applyFill="1" applyBorder="1" applyAlignment="1">
      <alignment horizontal="right" vertical="center"/>
    </xf>
    <xf numFmtId="0" fontId="3" fillId="0" borderId="67" xfId="0" applyFont="1" applyFill="1" applyBorder="1" applyAlignment="1">
      <alignment horizontal="right" vertical="center"/>
    </xf>
    <xf numFmtId="0" fontId="3" fillId="24" borderId="58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0" fontId="3" fillId="24" borderId="37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24" borderId="5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24" borderId="5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3" fillId="24" borderId="101" xfId="0" applyNumberFormat="1" applyFont="1" applyFill="1" applyBorder="1" applyAlignment="1">
      <alignment horizontal="center" vertical="center"/>
    </xf>
    <xf numFmtId="0" fontId="3" fillId="24" borderId="40" xfId="0" applyNumberFormat="1" applyFont="1" applyFill="1" applyBorder="1" applyAlignment="1">
      <alignment horizontal="center" vertical="center"/>
    </xf>
    <xf numFmtId="0" fontId="3" fillId="24" borderId="83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83" xfId="0" applyNumberFormat="1" applyFont="1" applyFill="1" applyBorder="1" applyAlignment="1">
      <alignment horizontal="center" vertical="center"/>
    </xf>
    <xf numFmtId="0" fontId="3" fillId="24" borderId="30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/>
    </xf>
    <xf numFmtId="0" fontId="3" fillId="24" borderId="30" xfId="0" applyNumberFormat="1" applyFont="1" applyFill="1" applyBorder="1" applyAlignment="1">
      <alignment horizontal="center" vertical="center" wrapText="1"/>
    </xf>
    <xf numFmtId="0" fontId="3" fillId="24" borderId="40" xfId="0" applyNumberFormat="1" applyFont="1" applyFill="1" applyBorder="1" applyAlignment="1">
      <alignment horizontal="center" vertical="center" wrapText="1"/>
    </xf>
    <xf numFmtId="0" fontId="3" fillId="24" borderId="83" xfId="0" applyNumberFormat="1" applyFont="1" applyFill="1" applyBorder="1" applyAlignment="1">
      <alignment horizontal="center" vertical="center" wrapText="1"/>
    </xf>
    <xf numFmtId="0" fontId="3" fillId="0" borderId="73" xfId="0" applyNumberFormat="1" applyFont="1" applyFill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/>
    </xf>
    <xf numFmtId="192" fontId="3" fillId="24" borderId="19" xfId="34" applyNumberFormat="1" applyFont="1" applyFill="1" applyBorder="1" applyAlignment="1">
      <alignment vertical="center"/>
    </xf>
    <xf numFmtId="38" fontId="3" fillId="24" borderId="33" xfId="34" applyFont="1" applyFill="1" applyBorder="1" applyAlignment="1">
      <alignment horizontal="right" vertical="center"/>
    </xf>
    <xf numFmtId="0" fontId="0" fillId="25" borderId="45" xfId="0" applyNumberFormat="1" applyFont="1" applyFill="1" applyBorder="1" applyAlignment="1">
      <alignment vertical="center" shrinkToFit="1"/>
    </xf>
    <xf numFmtId="0" fontId="0" fillId="0" borderId="107" xfId="0" applyFont="1" applyFill="1" applyBorder="1" applyAlignment="1">
      <alignment horizontal="left" vertical="center" shrinkToFit="1"/>
    </xf>
    <xf numFmtId="38" fontId="0" fillId="24" borderId="48" xfId="0" applyNumberFormat="1" applyFont="1" applyFill="1" applyBorder="1" applyAlignment="1">
      <alignment vertical="center" shrinkToFit="1"/>
    </xf>
    <xf numFmtId="0" fontId="0" fillId="24" borderId="0" xfId="0" applyFont="1" applyFill="1" applyBorder="1" applyAlignment="1">
      <alignment vertical="center" shrinkToFit="1"/>
    </xf>
    <xf numFmtId="191" fontId="3" fillId="24" borderId="19" xfId="0" applyNumberFormat="1" applyFont="1" applyFill="1" applyBorder="1" applyAlignment="1">
      <alignment vertical="center" wrapText="1"/>
    </xf>
    <xf numFmtId="191" fontId="3" fillId="24" borderId="55" xfId="0" applyNumberFormat="1" applyFont="1" applyFill="1" applyBorder="1" applyAlignment="1">
      <alignment horizontal="center" vertical="center" wrapText="1"/>
    </xf>
    <xf numFmtId="0" fontId="3" fillId="24" borderId="55" xfId="0" applyNumberFormat="1" applyFont="1" applyFill="1" applyBorder="1" applyAlignment="1">
      <alignment horizontal="center" vertical="center" wrapText="1"/>
    </xf>
    <xf numFmtId="177" fontId="3" fillId="24" borderId="0" xfId="0" applyNumberFormat="1" applyFont="1" applyFill="1" applyBorder="1" applyAlignment="1">
      <alignment horizontal="center" vertical="center"/>
    </xf>
    <xf numFmtId="0" fontId="3" fillId="24" borderId="44" xfId="0" applyNumberFormat="1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vertical="center" shrinkToFit="1"/>
    </xf>
    <xf numFmtId="191" fontId="3" fillId="0" borderId="10" xfId="0" applyNumberFormat="1" applyFont="1" applyFill="1" applyBorder="1" applyAlignment="1">
      <alignment vertical="center" wrapText="1"/>
    </xf>
    <xf numFmtId="19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7" fontId="3" fillId="0" borderId="9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191" fontId="0" fillId="0" borderId="48" xfId="0" applyNumberFormat="1" applyFont="1" applyFill="1" applyBorder="1" applyAlignment="1">
      <alignment vertical="center" shrinkToFit="1"/>
    </xf>
    <xf numFmtId="191" fontId="0" fillId="0" borderId="32" xfId="0" applyNumberFormat="1" applyFont="1" applyFill="1" applyBorder="1" applyAlignment="1">
      <alignment vertical="center" shrinkToFit="1"/>
    </xf>
    <xf numFmtId="191" fontId="0" fillId="0" borderId="36" xfId="0" applyNumberFormat="1" applyFont="1" applyFill="1" applyBorder="1" applyAlignment="1">
      <alignment vertical="center" shrinkToFit="1"/>
    </xf>
    <xf numFmtId="191" fontId="0" fillId="0" borderId="0" xfId="0" applyNumberFormat="1" applyFont="1" applyFill="1" applyBorder="1" applyAlignment="1">
      <alignment vertical="center" shrinkToFit="1"/>
    </xf>
    <xf numFmtId="0" fontId="0" fillId="6" borderId="14" xfId="0" applyNumberFormat="1" applyFont="1" applyFill="1" applyBorder="1" applyAlignment="1">
      <alignment vertical="center" shrinkToFit="1"/>
    </xf>
    <xf numFmtId="0" fontId="0" fillId="6" borderId="10" xfId="0" applyNumberFormat="1" applyFont="1" applyFill="1" applyBorder="1" applyAlignment="1">
      <alignment vertical="center" shrinkToFit="1"/>
    </xf>
    <xf numFmtId="191" fontId="3" fillId="0" borderId="19" xfId="0" applyNumberFormat="1" applyFont="1" applyFill="1" applyBorder="1" applyAlignment="1">
      <alignment vertical="center" wrapText="1"/>
    </xf>
    <xf numFmtId="191" fontId="3" fillId="6" borderId="10" xfId="0" applyNumberFormat="1" applyFont="1" applyFill="1" applyBorder="1" applyAlignment="1">
      <alignment vertical="center" wrapText="1"/>
    </xf>
    <xf numFmtId="0" fontId="0" fillId="24" borderId="32" xfId="0" applyFont="1" applyFill="1" applyBorder="1" applyAlignment="1">
      <alignment vertical="center" shrinkToFit="1"/>
    </xf>
    <xf numFmtId="191" fontId="0" fillId="0" borderId="98" xfId="0" applyNumberFormat="1" applyFont="1" applyFill="1" applyBorder="1" applyAlignment="1">
      <alignment vertical="center" shrinkToFit="1"/>
    </xf>
    <xf numFmtId="0" fontId="0" fillId="24" borderId="12" xfId="0" applyFont="1" applyFill="1" applyBorder="1" applyAlignment="1">
      <alignment vertical="center" shrinkToFit="1"/>
    </xf>
    <xf numFmtId="0" fontId="0" fillId="24" borderId="48" xfId="0" applyFont="1" applyFill="1" applyBorder="1" applyAlignment="1">
      <alignment vertical="center" shrinkToFit="1"/>
    </xf>
    <xf numFmtId="191" fontId="0" fillId="24" borderId="98" xfId="0" applyNumberFormat="1" applyFont="1" applyFill="1" applyBorder="1" applyAlignment="1">
      <alignment vertical="center" shrinkToFit="1"/>
    </xf>
    <xf numFmtId="191" fontId="0" fillId="24" borderId="12" xfId="0" applyNumberFormat="1" applyFont="1" applyFill="1" applyBorder="1" applyAlignment="1">
      <alignment vertical="center" shrinkToFit="1"/>
    </xf>
    <xf numFmtId="191" fontId="0" fillId="0" borderId="12" xfId="0" applyNumberFormat="1" applyFont="1" applyFill="1" applyBorder="1" applyAlignment="1">
      <alignment vertical="center" shrinkToFit="1"/>
    </xf>
    <xf numFmtId="191" fontId="0" fillId="6" borderId="13" xfId="0" applyNumberFormat="1" applyFont="1" applyFill="1" applyBorder="1" applyAlignment="1">
      <alignment vertical="center" shrinkToFit="1"/>
    </xf>
    <xf numFmtId="191" fontId="0" fillId="6" borderId="98" xfId="0" applyNumberFormat="1" applyFont="1" applyFill="1" applyBorder="1" applyAlignment="1">
      <alignment vertical="center" shrinkToFit="1"/>
    </xf>
    <xf numFmtId="191" fontId="0" fillId="6" borderId="0" xfId="0" applyNumberFormat="1" applyFont="1" applyFill="1" applyBorder="1" applyAlignment="1">
      <alignment vertical="center" shrinkToFit="1"/>
    </xf>
    <xf numFmtId="191" fontId="0" fillId="6" borderId="12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186" fontId="3" fillId="24" borderId="19" xfId="34" applyNumberFormat="1" applyFont="1" applyFill="1" applyBorder="1" applyAlignment="1">
      <alignment vertical="center"/>
    </xf>
    <xf numFmtId="186" fontId="3" fillId="24" borderId="11" xfId="34" applyNumberFormat="1" applyFont="1" applyFill="1" applyBorder="1" applyAlignment="1">
      <alignment vertical="center"/>
    </xf>
    <xf numFmtId="188" fontId="3" fillId="0" borderId="11" xfId="34" applyNumberFormat="1" applyFont="1" applyFill="1" applyBorder="1" applyAlignment="1">
      <alignment vertical="center"/>
    </xf>
    <xf numFmtId="38" fontId="4" fillId="0" borderId="31" xfId="34" applyFont="1" applyFill="1" applyBorder="1" applyAlignment="1">
      <alignment horizontal="center" vertical="center"/>
    </xf>
    <xf numFmtId="38" fontId="4" fillId="0" borderId="60" xfId="34" applyFont="1" applyFill="1" applyBorder="1" applyAlignment="1">
      <alignment horizontal="center" vertical="center"/>
    </xf>
    <xf numFmtId="188" fontId="3" fillId="0" borderId="15" xfId="34" applyNumberFormat="1" applyFont="1" applyFill="1" applyBorder="1" applyAlignment="1">
      <alignment horizontal="right" vertical="center"/>
    </xf>
    <xf numFmtId="188" fontId="3" fillId="0" borderId="45" xfId="34" applyNumberFormat="1" applyFont="1" applyFill="1" applyBorder="1" applyAlignment="1">
      <alignment horizontal="right" vertical="center"/>
    </xf>
    <xf numFmtId="188" fontId="3" fillId="25" borderId="10" xfId="34" applyNumberFormat="1" applyFont="1" applyFill="1" applyBorder="1" applyAlignment="1">
      <alignment horizontal="right" vertical="center"/>
    </xf>
    <xf numFmtId="38" fontId="0" fillId="0" borderId="0" xfId="34" applyFont="1" applyFill="1" applyAlignment="1">
      <alignment horizontal="right"/>
    </xf>
    <xf numFmtId="38" fontId="4" fillId="0" borderId="0" xfId="34" applyFont="1" applyFill="1" applyAlignment="1">
      <alignment horizontal="right"/>
    </xf>
    <xf numFmtId="0" fontId="0" fillId="24" borderId="90" xfId="0" applyFont="1" applyFill="1" applyBorder="1" applyAlignment="1">
      <alignment horizontal="center" vertical="center"/>
    </xf>
    <xf numFmtId="192" fontId="3" fillId="24" borderId="15" xfId="34" applyNumberFormat="1" applyFont="1" applyFill="1" applyBorder="1" applyAlignment="1">
      <alignment vertical="center"/>
    </xf>
    <xf numFmtId="0" fontId="0" fillId="24" borderId="70" xfId="0" applyFont="1" applyFill="1" applyBorder="1" applyAlignment="1">
      <alignment horizontal="center" vertical="center"/>
    </xf>
    <xf numFmtId="0" fontId="4" fillId="24" borderId="105" xfId="0" applyFont="1" applyFill="1" applyBorder="1" applyAlignment="1">
      <alignment horizontal="center" vertical="center"/>
    </xf>
    <xf numFmtId="188" fontId="3" fillId="0" borderId="33" xfId="34" applyNumberFormat="1" applyFont="1" applyFill="1" applyBorder="1" applyAlignment="1">
      <alignment horizontal="right" vertical="center"/>
    </xf>
    <xf numFmtId="188" fontId="3" fillId="0" borderId="11" xfId="34" applyNumberFormat="1" applyFont="1" applyFill="1" applyBorder="1" applyAlignment="1">
      <alignment horizontal="right" vertical="center"/>
    </xf>
    <xf numFmtId="0" fontId="0" fillId="0" borderId="0" xfId="0" applyAlignment="1"/>
    <xf numFmtId="0" fontId="38" fillId="24" borderId="26" xfId="0" applyFont="1" applyFill="1" applyBorder="1" applyAlignment="1">
      <alignment horizontal="center" vertical="center"/>
    </xf>
    <xf numFmtId="0" fontId="38" fillId="24" borderId="27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horizontal="right" vertical="center" wrapText="1"/>
    </xf>
    <xf numFmtId="3" fontId="4" fillId="0" borderId="38" xfId="34" applyNumberFormat="1" applyFont="1" applyFill="1" applyBorder="1" applyAlignment="1">
      <alignment horizontal="right" vertical="center"/>
    </xf>
    <xf numFmtId="3" fontId="4" fillId="24" borderId="51" xfId="0" applyNumberFormat="1" applyFont="1" applyFill="1" applyBorder="1" applyAlignment="1">
      <alignment vertical="center"/>
    </xf>
    <xf numFmtId="3" fontId="4" fillId="24" borderId="29" xfId="0" applyNumberFormat="1" applyFont="1" applyFill="1" applyBorder="1" applyAlignment="1">
      <alignment vertical="center"/>
    </xf>
    <xf numFmtId="3" fontId="4" fillId="24" borderId="37" xfId="0" applyNumberFormat="1" applyFont="1" applyFill="1" applyBorder="1" applyAlignment="1">
      <alignment vertical="center"/>
    </xf>
    <xf numFmtId="3" fontId="4" fillId="24" borderId="53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24" borderId="58" xfId="0" applyNumberFormat="1" applyFont="1" applyFill="1" applyBorder="1" applyAlignment="1">
      <alignment vertical="center"/>
    </xf>
    <xf numFmtId="3" fontId="4" fillId="24" borderId="5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3" fontId="4" fillId="24" borderId="55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24" borderId="24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vertical="center"/>
    </xf>
    <xf numFmtId="3" fontId="4" fillId="24" borderId="34" xfId="0" applyNumberFormat="1" applyFont="1" applyFill="1" applyBorder="1" applyAlignment="1">
      <alignment vertical="center"/>
    </xf>
    <xf numFmtId="3" fontId="4" fillId="24" borderId="18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6" borderId="13" xfId="0" applyNumberFormat="1" applyFont="1" applyFill="1" applyBorder="1" applyAlignment="1">
      <alignment vertical="center"/>
    </xf>
    <xf numFmtId="3" fontId="4" fillId="6" borderId="51" xfId="0" applyNumberFormat="1" applyFont="1" applyFill="1" applyBorder="1" applyAlignment="1">
      <alignment vertical="center"/>
    </xf>
    <xf numFmtId="3" fontId="4" fillId="6" borderId="29" xfId="0" applyNumberFormat="1" applyFont="1" applyFill="1" applyBorder="1" applyAlignment="1">
      <alignment vertical="center"/>
    </xf>
    <xf numFmtId="3" fontId="4" fillId="6" borderId="37" xfId="0" applyNumberFormat="1" applyFont="1" applyFill="1" applyBorder="1" applyAlignment="1">
      <alignment vertical="center"/>
    </xf>
    <xf numFmtId="3" fontId="4" fillId="6" borderId="18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6" borderId="13" xfId="0" applyNumberFormat="1" applyFont="1" applyFill="1" applyBorder="1" applyAlignment="1">
      <alignment horizontal="right" vertical="center"/>
    </xf>
    <xf numFmtId="3" fontId="4" fillId="6" borderId="55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9" fillId="24" borderId="24" xfId="0" applyFont="1" applyFill="1" applyBorder="1" applyAlignment="1">
      <alignment vertical="center" wrapText="1"/>
    </xf>
    <xf numFmtId="191" fontId="39" fillId="24" borderId="23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91" fontId="39" fillId="0" borderId="24" xfId="0" applyNumberFormat="1" applyFont="1" applyFill="1" applyBorder="1" applyAlignment="1">
      <alignment vertical="center" wrapText="1"/>
    </xf>
    <xf numFmtId="191" fontId="39" fillId="6" borderId="15" xfId="0" applyNumberFormat="1" applyFont="1" applyFill="1" applyBorder="1" applyAlignment="1">
      <alignment vertical="center" wrapText="1"/>
    </xf>
    <xf numFmtId="191" fontId="4" fillId="0" borderId="31" xfId="0" applyNumberFormat="1" applyFont="1" applyFill="1" applyBorder="1" applyAlignment="1">
      <alignment vertical="center" wrapText="1"/>
    </xf>
    <xf numFmtId="191" fontId="39" fillId="24" borderId="15" xfId="0" applyNumberFormat="1" applyFont="1" applyFill="1" applyBorder="1" applyAlignment="1">
      <alignment vertical="center" wrapText="1"/>
    </xf>
    <xf numFmtId="176" fontId="3" fillId="0" borderId="52" xfId="0" applyNumberFormat="1" applyFont="1" applyFill="1" applyBorder="1" applyAlignment="1">
      <alignment horizontal="right" vertical="center"/>
    </xf>
    <xf numFmtId="38" fontId="38" fillId="0" borderId="31" xfId="34" applyFont="1" applyFill="1" applyBorder="1" applyAlignment="1">
      <alignment horizontal="right" vertical="center"/>
    </xf>
    <xf numFmtId="183" fontId="38" fillId="25" borderId="10" xfId="28" applyNumberFormat="1" applyFont="1" applyFill="1" applyBorder="1" applyAlignment="1">
      <alignment horizontal="right" vertical="center"/>
    </xf>
    <xf numFmtId="183" fontId="38" fillId="0" borderId="31" xfId="28" applyNumberFormat="1" applyFont="1" applyFill="1" applyBorder="1" applyAlignment="1">
      <alignment horizontal="right" vertical="center"/>
    </xf>
    <xf numFmtId="188" fontId="38" fillId="25" borderId="11" xfId="34" applyNumberFormat="1" applyFont="1" applyFill="1" applyBorder="1" applyAlignment="1">
      <alignment horizontal="right" vertical="center"/>
    </xf>
    <xf numFmtId="187" fontId="3" fillId="0" borderId="15" xfId="34" applyNumberFormat="1" applyFont="1" applyFill="1" applyBorder="1" applyAlignment="1">
      <alignment horizontal="right" vertical="center"/>
    </xf>
    <xf numFmtId="176" fontId="3" fillId="24" borderId="25" xfId="0" applyNumberFormat="1" applyFont="1" applyFill="1" applyBorder="1" applyAlignment="1">
      <alignment horizontal="right" vertical="center" shrinkToFit="1"/>
    </xf>
    <xf numFmtId="176" fontId="3" fillId="24" borderId="52" xfId="0" applyNumberFormat="1" applyFont="1" applyFill="1" applyBorder="1" applyAlignment="1">
      <alignment horizontal="right" vertical="center"/>
    </xf>
    <xf numFmtId="176" fontId="3" fillId="6" borderId="52" xfId="0" applyNumberFormat="1" applyFont="1" applyFill="1" applyBorder="1" applyAlignment="1">
      <alignment horizontal="right" vertical="center"/>
    </xf>
    <xf numFmtId="38" fontId="0" fillId="24" borderId="48" xfId="0" applyNumberFormat="1" applyFont="1" applyFill="1" applyBorder="1" applyAlignment="1">
      <alignment vertical="center"/>
    </xf>
    <xf numFmtId="0" fontId="2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193" fontId="31" fillId="0" borderId="0" xfId="0" applyNumberFormat="1" applyFont="1" applyAlignment="1">
      <alignment horizontal="center"/>
    </xf>
    <xf numFmtId="194" fontId="29" fillId="0" borderId="0" xfId="0" applyNumberFormat="1" applyFont="1" applyAlignment="1">
      <alignment horizontal="center" wrapText="1"/>
    </xf>
    <xf numFmtId="195" fontId="29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24" borderId="90" xfId="0" applyFont="1" applyFill="1" applyBorder="1" applyAlignment="1">
      <alignment horizontal="center" vertical="center"/>
    </xf>
    <xf numFmtId="0" fontId="0" fillId="24" borderId="89" xfId="0" applyFont="1" applyFill="1" applyBorder="1" applyAlignment="1">
      <alignment horizontal="center" vertical="center"/>
    </xf>
    <xf numFmtId="0" fontId="0" fillId="24" borderId="8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6" borderId="90" xfId="0" applyFont="1" applyFill="1" applyBorder="1" applyAlignment="1">
      <alignment horizontal="center" vertical="center"/>
    </xf>
    <xf numFmtId="0" fontId="0" fillId="6" borderId="89" xfId="0" applyFont="1" applyFill="1" applyBorder="1" applyAlignment="1">
      <alignment horizontal="center" vertical="center"/>
    </xf>
    <xf numFmtId="0" fontId="0" fillId="6" borderId="88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105" xfId="0" applyFont="1" applyFill="1" applyBorder="1" applyAlignment="1">
      <alignment horizontal="center" vertical="center" shrinkToFit="1"/>
    </xf>
    <xf numFmtId="0" fontId="0" fillId="24" borderId="70" xfId="0" applyFont="1" applyFill="1" applyBorder="1" applyAlignment="1">
      <alignment horizontal="center" vertical="center"/>
    </xf>
    <xf numFmtId="0" fontId="0" fillId="24" borderId="10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0" fillId="6" borderId="10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24" borderId="7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98" fontId="0" fillId="25" borderId="33" xfId="0" applyNumberFormat="1" applyFont="1" applyFill="1" applyBorder="1" applyAlignment="1">
      <alignment vertical="center"/>
    </xf>
    <xf numFmtId="198" fontId="0" fillId="25" borderId="19" xfId="0" applyNumberFormat="1" applyFont="1" applyFill="1" applyBorder="1" applyAlignment="1">
      <alignment vertical="center"/>
    </xf>
    <xf numFmtId="198" fontId="0" fillId="25" borderId="11" xfId="0" applyNumberFormat="1" applyFont="1" applyFill="1" applyBorder="1" applyAlignment="1">
      <alignment vertical="center"/>
    </xf>
    <xf numFmtId="198" fontId="0" fillId="25" borderId="15" xfId="0" applyNumberFormat="1" applyFont="1" applyFill="1" applyBorder="1" applyAlignment="1">
      <alignment vertical="center"/>
    </xf>
    <xf numFmtId="198" fontId="0" fillId="25" borderId="45" xfId="0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24" borderId="45" xfId="0" applyFont="1" applyFill="1" applyBorder="1" applyAlignment="1">
      <alignment vertical="center"/>
    </xf>
    <xf numFmtId="199" fontId="0" fillId="25" borderId="33" xfId="0" applyNumberFormat="1" applyFont="1" applyFill="1" applyBorder="1" applyAlignment="1">
      <alignment vertical="center"/>
    </xf>
    <xf numFmtId="199" fontId="0" fillId="25" borderId="45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38" fontId="4" fillId="0" borderId="60" xfId="34" applyFont="1" applyFill="1" applyBorder="1" applyAlignment="1">
      <alignment horizontal="center" vertical="center" wrapText="1"/>
    </xf>
    <xf numFmtId="38" fontId="4" fillId="0" borderId="31" xfId="34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92" fontId="3" fillId="24" borderId="15" xfId="34" applyNumberFormat="1" applyFont="1" applyFill="1" applyBorder="1" applyAlignment="1">
      <alignment vertical="center" wrapText="1"/>
    </xf>
    <xf numFmtId="192" fontId="3" fillId="24" borderId="19" xfId="34" applyNumberFormat="1" applyFont="1" applyFill="1" applyBorder="1" applyAlignment="1">
      <alignment vertical="center" wrapText="1"/>
    </xf>
    <xf numFmtId="192" fontId="3" fillId="24" borderId="11" xfId="34" applyNumberFormat="1" applyFont="1" applyFill="1" applyBorder="1" applyAlignment="1">
      <alignment vertical="center" wrapText="1"/>
    </xf>
    <xf numFmtId="0" fontId="3" fillId="24" borderId="102" xfId="0" applyFont="1" applyFill="1" applyBorder="1" applyAlignment="1">
      <alignment horizontal="center" vertical="center"/>
    </xf>
    <xf numFmtId="0" fontId="3" fillId="24" borderId="103" xfId="0" applyFont="1" applyFill="1" applyBorder="1" applyAlignment="1">
      <alignment horizontal="center" vertical="center"/>
    </xf>
    <xf numFmtId="0" fontId="3" fillId="24" borderId="104" xfId="0" applyFont="1" applyFill="1" applyBorder="1" applyAlignment="1">
      <alignment horizontal="center" vertical="center"/>
    </xf>
    <xf numFmtId="192" fontId="3" fillId="0" borderId="15" xfId="34" applyNumberFormat="1" applyFont="1" applyFill="1" applyBorder="1" applyAlignment="1">
      <alignment vertical="center"/>
    </xf>
    <xf numFmtId="192" fontId="3" fillId="0" borderId="19" xfId="34" applyNumberFormat="1" applyFont="1" applyFill="1" applyBorder="1" applyAlignment="1">
      <alignment vertical="center"/>
    </xf>
    <xf numFmtId="192" fontId="3" fillId="0" borderId="11" xfId="34" applyNumberFormat="1" applyFont="1" applyFill="1" applyBorder="1" applyAlignment="1">
      <alignment vertical="center"/>
    </xf>
    <xf numFmtId="192" fontId="3" fillId="6" borderId="15" xfId="34" applyNumberFormat="1" applyFont="1" applyFill="1" applyBorder="1" applyAlignment="1">
      <alignment vertical="center"/>
    </xf>
    <xf numFmtId="192" fontId="3" fillId="6" borderId="19" xfId="34" applyNumberFormat="1" applyFont="1" applyFill="1" applyBorder="1" applyAlignment="1">
      <alignment vertical="center"/>
    </xf>
    <xf numFmtId="192" fontId="3" fillId="6" borderId="11" xfId="34" applyNumberFormat="1" applyFont="1" applyFill="1" applyBorder="1" applyAlignment="1">
      <alignment vertical="center"/>
    </xf>
    <xf numFmtId="192" fontId="3" fillId="0" borderId="15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2" fontId="3" fillId="0" borderId="11" xfId="0" applyNumberFormat="1" applyFont="1" applyFill="1" applyBorder="1" applyAlignment="1">
      <alignment vertical="center"/>
    </xf>
    <xf numFmtId="192" fontId="3" fillId="24" borderId="15" xfId="34" applyNumberFormat="1" applyFont="1" applyFill="1" applyBorder="1" applyAlignment="1">
      <alignment vertical="center"/>
    </xf>
    <xf numFmtId="192" fontId="3" fillId="24" borderId="19" xfId="34" applyNumberFormat="1" applyFont="1" applyFill="1" applyBorder="1" applyAlignment="1">
      <alignment vertical="center"/>
    </xf>
    <xf numFmtId="192" fontId="3" fillId="24" borderId="11" xfId="34" applyNumberFormat="1" applyFont="1" applyFill="1" applyBorder="1" applyAlignment="1">
      <alignment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0" fillId="24" borderId="102" xfId="0" applyFont="1" applyFill="1" applyBorder="1" applyAlignment="1">
      <alignment horizontal="center" vertical="center"/>
    </xf>
    <xf numFmtId="0" fontId="0" fillId="24" borderId="103" xfId="0" applyFont="1" applyFill="1" applyBorder="1" applyAlignment="1">
      <alignment horizontal="center" vertical="center"/>
    </xf>
    <xf numFmtId="0" fontId="0" fillId="24" borderId="104" xfId="0" applyFont="1" applyFill="1" applyBorder="1" applyAlignment="1">
      <alignment horizontal="center" vertical="center"/>
    </xf>
    <xf numFmtId="0" fontId="3" fillId="6" borderId="102" xfId="0" applyFont="1" applyFill="1" applyBorder="1" applyAlignment="1">
      <alignment horizontal="center" vertical="center"/>
    </xf>
    <xf numFmtId="0" fontId="3" fillId="6" borderId="103" xfId="0" applyFont="1" applyFill="1" applyBorder="1" applyAlignment="1">
      <alignment horizontal="center" vertical="center"/>
    </xf>
    <xf numFmtId="0" fontId="3" fillId="6" borderId="104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24" borderId="102" xfId="0" applyFont="1" applyFill="1" applyBorder="1" applyAlignment="1">
      <alignment horizontal="center" vertical="center" shrinkToFit="1"/>
    </xf>
    <xf numFmtId="0" fontId="3" fillId="24" borderId="103" xfId="0" applyFont="1" applyFill="1" applyBorder="1" applyAlignment="1">
      <alignment horizontal="center" vertical="center" shrinkToFit="1"/>
    </xf>
    <xf numFmtId="0" fontId="3" fillId="24" borderId="104" xfId="0" applyFont="1" applyFill="1" applyBorder="1" applyAlignment="1">
      <alignment horizontal="center" vertical="center" shrinkToFit="1"/>
    </xf>
    <xf numFmtId="38" fontId="0" fillId="0" borderId="67" xfId="0" applyNumberFormat="1" applyFont="1" applyFill="1" applyBorder="1" applyAlignment="1">
      <alignment horizontal="center" vertical="center" shrinkToFit="1"/>
    </xf>
    <xf numFmtId="38" fontId="0" fillId="0" borderId="87" xfId="0" applyNumberFormat="1" applyFont="1" applyFill="1" applyBorder="1" applyAlignment="1">
      <alignment horizontal="center" vertical="center" shrinkToFit="1"/>
    </xf>
    <xf numFmtId="38" fontId="0" fillId="0" borderId="69" xfId="0" applyNumberFormat="1" applyFont="1" applyFill="1" applyBorder="1" applyAlignment="1">
      <alignment horizontal="center" vertical="center" shrinkToFit="1"/>
    </xf>
    <xf numFmtId="38" fontId="4" fillId="0" borderId="60" xfId="34" applyFont="1" applyFill="1" applyBorder="1" applyAlignment="1">
      <alignment vertical="center" wrapText="1"/>
    </xf>
    <xf numFmtId="38" fontId="4" fillId="0" borderId="31" xfId="34" applyFont="1" applyFill="1" applyBorder="1" applyAlignment="1">
      <alignment vertical="center"/>
    </xf>
    <xf numFmtId="0" fontId="3" fillId="24" borderId="102" xfId="0" applyFont="1" applyFill="1" applyBorder="1" applyAlignment="1">
      <alignment horizontal="right" vertical="center"/>
    </xf>
    <xf numFmtId="0" fontId="3" fillId="24" borderId="103" xfId="0" applyFont="1" applyFill="1" applyBorder="1" applyAlignment="1">
      <alignment horizontal="right" vertical="center"/>
    </xf>
    <xf numFmtId="0" fontId="3" fillId="24" borderId="104" xfId="0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99" xfId="0" applyNumberFormat="1" applyFont="1" applyFill="1" applyBorder="1" applyAlignment="1">
      <alignment horizontal="center" vertical="center" wrapText="1"/>
    </xf>
    <xf numFmtId="0" fontId="3" fillId="0" borderId="7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101" xfId="0" applyNumberFormat="1" applyFont="1" applyFill="1" applyBorder="1" applyAlignment="1">
      <alignment horizontal="center" vertical="center"/>
    </xf>
    <xf numFmtId="0" fontId="0" fillId="25" borderId="33" xfId="0" applyNumberFormat="1" applyFont="1" applyFill="1" applyBorder="1" applyAlignment="1">
      <alignment vertical="center" shrinkToFit="1"/>
    </xf>
    <xf numFmtId="0" fontId="0" fillId="25" borderId="19" xfId="0" applyNumberFormat="1" applyFont="1" applyFill="1" applyBorder="1" applyAlignment="1">
      <alignment vertical="center" shrinkToFit="1"/>
    </xf>
    <xf numFmtId="0" fontId="0" fillId="25" borderId="11" xfId="0" applyNumberFormat="1" applyFont="1" applyFill="1" applyBorder="1" applyAlignment="1">
      <alignment vertical="center" shrinkToFit="1"/>
    </xf>
    <xf numFmtId="0" fontId="0" fillId="25" borderId="15" xfId="0" applyNumberFormat="1" applyFont="1" applyFill="1" applyBorder="1" applyAlignment="1">
      <alignment vertical="center" shrinkToFit="1"/>
    </xf>
    <xf numFmtId="0" fontId="0" fillId="25" borderId="45" xfId="0" applyNumberFormat="1" applyFont="1" applyFill="1" applyBorder="1" applyAlignment="1">
      <alignment vertical="center" shrinkToFit="1"/>
    </xf>
    <xf numFmtId="0" fontId="3" fillId="24" borderId="33" xfId="0" applyFont="1" applyFill="1" applyBorder="1" applyAlignment="1">
      <alignment vertical="center" wrapText="1"/>
    </xf>
    <xf numFmtId="0" fontId="3" fillId="24" borderId="45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34" xfId="0" applyNumberFormat="1" applyFont="1" applyFill="1" applyBorder="1" applyAlignment="1">
      <alignment horizontal="center" vertical="center"/>
    </xf>
    <xf numFmtId="0" fontId="3" fillId="24" borderId="55" xfId="0" applyNumberFormat="1" applyFont="1" applyFill="1" applyBorder="1" applyAlignment="1">
      <alignment horizontal="center" vertical="center"/>
    </xf>
    <xf numFmtId="0" fontId="3" fillId="24" borderId="58" xfId="0" applyNumberFormat="1" applyFont="1" applyFill="1" applyBorder="1" applyAlignment="1">
      <alignment horizontal="center" vertical="center"/>
    </xf>
    <xf numFmtId="177" fontId="3" fillId="24" borderId="119" xfId="0" applyNumberFormat="1" applyFont="1" applyFill="1" applyBorder="1" applyAlignment="1">
      <alignment horizontal="center" vertical="center" wrapText="1"/>
    </xf>
    <xf numFmtId="177" fontId="3" fillId="24" borderId="0" xfId="0" applyNumberFormat="1" applyFont="1" applyFill="1" applyBorder="1" applyAlignment="1">
      <alignment horizontal="center" vertical="center" wrapText="1"/>
    </xf>
    <xf numFmtId="177" fontId="3" fillId="24" borderId="99" xfId="0" applyNumberFormat="1" applyFont="1" applyFill="1" applyBorder="1" applyAlignment="1">
      <alignment horizontal="center" vertical="center" wrapText="1"/>
    </xf>
    <xf numFmtId="0" fontId="3" fillId="24" borderId="46" xfId="0" applyNumberFormat="1" applyFont="1" applyFill="1" applyBorder="1" applyAlignment="1">
      <alignment horizontal="center" vertical="center"/>
    </xf>
    <xf numFmtId="0" fontId="3" fillId="24" borderId="44" xfId="0" applyNumberFormat="1" applyFont="1" applyFill="1" applyBorder="1" applyAlignment="1">
      <alignment horizontal="center" vertical="center"/>
    </xf>
    <xf numFmtId="0" fontId="3" fillId="24" borderId="101" xfId="0" applyNumberFormat="1" applyFont="1" applyFill="1" applyBorder="1" applyAlignment="1">
      <alignment horizontal="center" vertical="center"/>
    </xf>
    <xf numFmtId="0" fontId="3" fillId="24" borderId="34" xfId="0" applyNumberFormat="1" applyFont="1" applyFill="1" applyBorder="1" applyAlignment="1">
      <alignment horizontal="center" vertical="center" wrapText="1"/>
    </xf>
    <xf numFmtId="0" fontId="3" fillId="24" borderId="55" xfId="0" applyNumberFormat="1" applyFont="1" applyFill="1" applyBorder="1" applyAlignment="1">
      <alignment horizontal="center" vertical="center" wrapText="1"/>
    </xf>
    <xf numFmtId="0" fontId="3" fillId="24" borderId="18" xfId="0" applyNumberFormat="1" applyFont="1" applyFill="1" applyBorder="1" applyAlignment="1">
      <alignment horizontal="center" vertical="center" wrapText="1"/>
    </xf>
    <xf numFmtId="177" fontId="3" fillId="24" borderId="119" xfId="0" applyNumberFormat="1" applyFont="1" applyFill="1" applyBorder="1" applyAlignment="1">
      <alignment horizontal="center" vertical="center"/>
    </xf>
    <xf numFmtId="177" fontId="3" fillId="24" borderId="0" xfId="0" applyNumberFormat="1" applyFont="1" applyFill="1" applyBorder="1" applyAlignment="1">
      <alignment horizontal="center" vertical="center"/>
    </xf>
    <xf numFmtId="177" fontId="3" fillId="24" borderId="53" xfId="0" applyNumberFormat="1" applyFont="1" applyFill="1" applyBorder="1" applyAlignment="1">
      <alignment horizontal="center" vertical="center"/>
    </xf>
    <xf numFmtId="0" fontId="3" fillId="24" borderId="63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>
      <alignment vertical="center" shrinkToFit="1"/>
    </xf>
    <xf numFmtId="38" fontId="0" fillId="0" borderId="55" xfId="0" applyNumberFormat="1" applyFont="1" applyFill="1" applyBorder="1" applyAlignment="1">
      <alignment vertical="center" shrinkToFit="1"/>
    </xf>
    <xf numFmtId="38" fontId="0" fillId="0" borderId="18" xfId="0" applyNumberFormat="1" applyFont="1" applyFill="1" applyBorder="1" applyAlignment="1">
      <alignment vertical="center" shrinkToFit="1"/>
    </xf>
    <xf numFmtId="38" fontId="0" fillId="0" borderId="12" xfId="0" applyNumberFormat="1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38" fontId="0" fillId="0" borderId="53" xfId="0" applyNumberFormat="1" applyFont="1" applyFill="1" applyBorder="1" applyAlignment="1">
      <alignment vertical="center" shrinkToFit="1"/>
    </xf>
    <xf numFmtId="38" fontId="0" fillId="0" borderId="73" xfId="0" applyNumberFormat="1" applyFont="1" applyFill="1" applyBorder="1" applyAlignment="1">
      <alignment vertical="center" shrinkToFit="1"/>
    </xf>
    <xf numFmtId="38" fontId="0" fillId="0" borderId="44" xfId="0" applyNumberFormat="1" applyFont="1" applyFill="1" applyBorder="1" applyAlignment="1">
      <alignment vertical="center" shrinkToFit="1"/>
    </xf>
    <xf numFmtId="38" fontId="0" fillId="0" borderId="63" xfId="0" applyNumberFormat="1" applyFont="1" applyFill="1" applyBorder="1" applyAlignment="1">
      <alignment vertical="center" shrinkToFit="1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9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 shrinkToFit="1"/>
    </xf>
    <xf numFmtId="191" fontId="0" fillId="0" borderId="14" xfId="0" applyNumberFormat="1" applyFont="1" applyFill="1" applyBorder="1" applyAlignment="1">
      <alignment vertical="center" shrinkToFit="1"/>
    </xf>
    <xf numFmtId="191" fontId="0" fillId="0" borderId="55" xfId="0" applyNumberFormat="1" applyFont="1" applyFill="1" applyBorder="1" applyAlignment="1">
      <alignment vertical="center" shrinkToFit="1"/>
    </xf>
    <xf numFmtId="191" fontId="0" fillId="0" borderId="18" xfId="0" applyNumberFormat="1" applyFont="1" applyFill="1" applyBorder="1" applyAlignment="1">
      <alignment vertical="center" shrinkToFit="1"/>
    </xf>
    <xf numFmtId="0" fontId="3" fillId="24" borderId="33" xfId="0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/>
    </xf>
    <xf numFmtId="176" fontId="3" fillId="24" borderId="78" xfId="0" applyNumberFormat="1" applyFont="1" applyFill="1" applyBorder="1" applyAlignment="1">
      <alignment horizontal="right" vertical="center" wrapText="1"/>
    </xf>
    <xf numFmtId="176" fontId="3" fillId="24" borderId="57" xfId="0" applyNumberFormat="1" applyFont="1" applyFill="1" applyBorder="1" applyAlignment="1">
      <alignment horizontal="right" vertical="center" wrapText="1"/>
    </xf>
    <xf numFmtId="176" fontId="3" fillId="24" borderId="62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vertical="center" shrinkToFit="1"/>
    </xf>
    <xf numFmtId="0" fontId="0" fillId="24" borderId="55" xfId="0" applyFont="1" applyFill="1" applyBorder="1" applyAlignment="1">
      <alignment vertical="center" shrinkToFit="1"/>
    </xf>
    <xf numFmtId="0" fontId="0" fillId="24" borderId="58" xfId="0" applyFont="1" applyFill="1" applyBorder="1" applyAlignment="1">
      <alignment vertical="center" shrinkToFit="1"/>
    </xf>
    <xf numFmtId="0" fontId="0" fillId="24" borderId="12" xfId="0" applyFont="1" applyFill="1" applyBorder="1" applyAlignment="1">
      <alignment vertical="center" shrinkToFit="1"/>
    </xf>
    <xf numFmtId="0" fontId="0" fillId="24" borderId="0" xfId="0" applyFont="1" applyFill="1" applyBorder="1" applyAlignment="1">
      <alignment vertical="center" shrinkToFit="1"/>
    </xf>
    <xf numFmtId="0" fontId="0" fillId="24" borderId="99" xfId="0" applyFont="1" applyFill="1" applyBorder="1" applyAlignment="1">
      <alignment vertical="center" shrinkToFit="1"/>
    </xf>
    <xf numFmtId="0" fontId="0" fillId="24" borderId="34" xfId="0" applyFont="1" applyFill="1" applyBorder="1" applyAlignment="1">
      <alignment vertical="center" shrinkToFit="1"/>
    </xf>
    <xf numFmtId="0" fontId="0" fillId="24" borderId="18" xfId="0" applyFont="1" applyFill="1" applyBorder="1" applyAlignment="1">
      <alignment vertical="center" shrinkToFit="1"/>
    </xf>
    <xf numFmtId="0" fontId="0" fillId="24" borderId="119" xfId="0" applyFont="1" applyFill="1" applyBorder="1" applyAlignment="1">
      <alignment vertical="center" shrinkToFit="1"/>
    </xf>
    <xf numFmtId="0" fontId="0" fillId="24" borderId="53" xfId="0" applyFont="1" applyFill="1" applyBorder="1" applyAlignment="1">
      <alignment vertical="center" shrinkToFit="1"/>
    </xf>
    <xf numFmtId="176" fontId="3" fillId="0" borderId="78" xfId="0" applyNumberFormat="1" applyFont="1" applyFill="1" applyBorder="1" applyAlignment="1">
      <alignment horizontal="right" vertical="center" wrapText="1"/>
    </xf>
    <xf numFmtId="176" fontId="3" fillId="0" borderId="57" xfId="0" applyNumberFormat="1" applyFont="1" applyFill="1" applyBorder="1" applyAlignment="1">
      <alignment horizontal="right" vertical="center" wrapText="1"/>
    </xf>
    <xf numFmtId="176" fontId="3" fillId="0" borderId="62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38" fontId="3" fillId="24" borderId="33" xfId="0" applyNumberFormat="1" applyFont="1" applyFill="1" applyBorder="1" applyAlignment="1">
      <alignment vertical="center" wrapText="1"/>
    </xf>
    <xf numFmtId="38" fontId="3" fillId="24" borderId="19" xfId="0" applyNumberFormat="1" applyFont="1" applyFill="1" applyBorder="1" applyAlignment="1">
      <alignment vertical="center" wrapText="1"/>
    </xf>
    <xf numFmtId="38" fontId="3" fillId="24" borderId="11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right" vertical="center" wrapText="1"/>
    </xf>
    <xf numFmtId="0" fontId="3" fillId="24" borderId="19" xfId="0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right" vertical="center" wrapText="1"/>
    </xf>
    <xf numFmtId="0" fontId="0" fillId="24" borderId="15" xfId="0" applyNumberFormat="1" applyFont="1" applyFill="1" applyBorder="1" applyAlignment="1">
      <alignment vertical="center" shrinkToFit="1"/>
    </xf>
    <xf numFmtId="0" fontId="0" fillId="24" borderId="19" xfId="0" applyNumberFormat="1" applyFont="1" applyFill="1" applyBorder="1" applyAlignment="1">
      <alignment vertical="center" shrinkToFit="1"/>
    </xf>
    <xf numFmtId="0" fontId="0" fillId="24" borderId="11" xfId="0" applyNumberFormat="1" applyFont="1" applyFill="1" applyBorder="1" applyAlignment="1">
      <alignment vertical="center" shrinkToFit="1"/>
    </xf>
    <xf numFmtId="0" fontId="3" fillId="24" borderId="18" xfId="0" applyNumberFormat="1" applyFont="1" applyFill="1" applyBorder="1" applyAlignment="1">
      <alignment horizontal="center" vertical="center"/>
    </xf>
    <xf numFmtId="0" fontId="3" fillId="24" borderId="116" xfId="0" applyFont="1" applyFill="1" applyBorder="1" applyAlignment="1">
      <alignment horizontal="center" vertical="center" shrinkToFit="1"/>
    </xf>
    <xf numFmtId="0" fontId="3" fillId="24" borderId="106" xfId="0" applyFont="1" applyFill="1" applyBorder="1" applyAlignment="1">
      <alignment horizontal="center" vertical="center" shrinkToFit="1"/>
    </xf>
    <xf numFmtId="0" fontId="3" fillId="24" borderId="117" xfId="0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vertical="center" wrapText="1" shrinkToFit="1"/>
    </xf>
    <xf numFmtId="0" fontId="0" fillId="0" borderId="19" xfId="0" applyNumberFormat="1" applyFont="1" applyFill="1" applyBorder="1" applyAlignment="1">
      <alignment vertical="center" wrapText="1" shrinkToFit="1"/>
    </xf>
    <xf numFmtId="0" fontId="0" fillId="0" borderId="45" xfId="0" applyNumberFormat="1" applyFont="1" applyFill="1" applyBorder="1" applyAlignment="1">
      <alignment vertical="center" wrapText="1" shrinkToFit="1"/>
    </xf>
    <xf numFmtId="0" fontId="0" fillId="0" borderId="33" xfId="0" applyNumberFormat="1" applyFont="1" applyFill="1" applyBorder="1" applyAlignment="1">
      <alignment vertical="center" shrinkToFit="1"/>
    </xf>
    <xf numFmtId="0" fontId="0" fillId="0" borderId="45" xfId="0" applyNumberFormat="1" applyFont="1" applyFill="1" applyBorder="1" applyAlignment="1">
      <alignment vertical="center" shrinkToFit="1"/>
    </xf>
    <xf numFmtId="191" fontId="0" fillId="0" borderId="73" xfId="0" applyNumberFormat="1" applyFont="1" applyFill="1" applyBorder="1" applyAlignment="1">
      <alignment vertical="center" shrinkToFit="1"/>
    </xf>
    <xf numFmtId="191" fontId="0" fillId="0" borderId="44" xfId="0" applyNumberFormat="1" applyFont="1" applyFill="1" applyBorder="1" applyAlignment="1">
      <alignment vertical="center" shrinkToFit="1"/>
    </xf>
    <xf numFmtId="191" fontId="0" fillId="0" borderId="63" xfId="0" applyNumberFormat="1" applyFont="1" applyFill="1" applyBorder="1" applyAlignment="1">
      <alignment vertical="center" shrinkToFit="1"/>
    </xf>
    <xf numFmtId="191" fontId="0" fillId="0" borderId="12" xfId="0" applyNumberFormat="1" applyFont="1" applyFill="1" applyBorder="1" applyAlignment="1">
      <alignment vertical="center" shrinkToFit="1"/>
    </xf>
    <xf numFmtId="191" fontId="0" fillId="0" borderId="0" xfId="0" applyNumberFormat="1" applyFont="1" applyFill="1" applyBorder="1" applyAlignment="1">
      <alignment vertical="center" shrinkToFit="1"/>
    </xf>
    <xf numFmtId="191" fontId="0" fillId="0" borderId="53" xfId="0" applyNumberFormat="1" applyFont="1" applyFill="1" applyBorder="1" applyAlignment="1">
      <alignment vertical="center" shrinkToFit="1"/>
    </xf>
    <xf numFmtId="177" fontId="3" fillId="0" borderId="119" xfId="0" applyNumberFormat="1" applyFont="1" applyFill="1" applyBorder="1" applyAlignment="1">
      <alignment horizontal="center" vertical="center" wrapText="1"/>
    </xf>
    <xf numFmtId="177" fontId="3" fillId="0" borderId="5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91" fontId="3" fillId="0" borderId="15" xfId="0" applyNumberFormat="1" applyFont="1" applyFill="1" applyBorder="1" applyAlignment="1">
      <alignment vertical="center" wrapText="1"/>
    </xf>
    <xf numFmtId="191" fontId="3" fillId="0" borderId="19" xfId="0" applyNumberFormat="1" applyFont="1" applyFill="1" applyBorder="1" applyAlignment="1">
      <alignment vertical="center" wrapText="1"/>
    </xf>
    <xf numFmtId="191" fontId="3" fillId="0" borderId="11" xfId="0" applyNumberFormat="1" applyFont="1" applyFill="1" applyBorder="1" applyAlignment="1">
      <alignment vertical="center" wrapText="1"/>
    </xf>
    <xf numFmtId="38" fontId="0" fillId="24" borderId="34" xfId="0" applyNumberFormat="1" applyFont="1" applyFill="1" applyBorder="1" applyAlignment="1">
      <alignment vertical="center" shrinkToFit="1"/>
    </xf>
    <xf numFmtId="38" fontId="0" fillId="24" borderId="55" xfId="0" applyNumberFormat="1" applyFont="1" applyFill="1" applyBorder="1" applyAlignment="1">
      <alignment vertical="center" shrinkToFit="1"/>
    </xf>
    <xf numFmtId="38" fontId="0" fillId="24" borderId="18" xfId="0" applyNumberFormat="1" applyFont="1" applyFill="1" applyBorder="1" applyAlignment="1">
      <alignment vertical="center" shrinkToFit="1"/>
    </xf>
    <xf numFmtId="38" fontId="0" fillId="24" borderId="119" xfId="0" applyNumberFormat="1" applyFont="1" applyFill="1" applyBorder="1" applyAlignment="1">
      <alignment vertical="center" shrinkToFit="1"/>
    </xf>
    <xf numFmtId="38" fontId="0" fillId="24" borderId="0" xfId="0" applyNumberFormat="1" applyFont="1" applyFill="1" applyBorder="1" applyAlignment="1">
      <alignment vertical="center" shrinkToFit="1"/>
    </xf>
    <xf numFmtId="38" fontId="0" fillId="24" borderId="53" xfId="0" applyNumberFormat="1" applyFont="1" applyFill="1" applyBorder="1" applyAlignment="1">
      <alignment vertical="center" shrinkToFit="1"/>
    </xf>
    <xf numFmtId="38" fontId="0" fillId="24" borderId="46" xfId="0" applyNumberFormat="1" applyFont="1" applyFill="1" applyBorder="1" applyAlignment="1">
      <alignment vertical="center" shrinkToFit="1"/>
    </xf>
    <xf numFmtId="38" fontId="0" fillId="24" borderId="44" xfId="0" applyNumberFormat="1" applyFont="1" applyFill="1" applyBorder="1" applyAlignment="1">
      <alignment vertical="center" shrinkToFit="1"/>
    </xf>
    <xf numFmtId="38" fontId="0" fillId="24" borderId="63" xfId="0" applyNumberFormat="1" applyFont="1" applyFill="1" applyBorder="1" applyAlignment="1">
      <alignment vertical="center" shrinkToFit="1"/>
    </xf>
    <xf numFmtId="191" fontId="3" fillId="24" borderId="33" xfId="0" applyNumberFormat="1" applyFont="1" applyFill="1" applyBorder="1" applyAlignment="1">
      <alignment vertical="center" wrapText="1"/>
    </xf>
    <xf numFmtId="191" fontId="3" fillId="24" borderId="11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53" xfId="0" applyNumberFormat="1" applyFont="1" applyFill="1" applyBorder="1" applyAlignment="1">
      <alignment horizontal="center" vertical="center"/>
    </xf>
    <xf numFmtId="191" fontId="0" fillId="24" borderId="73" xfId="0" applyNumberFormat="1" applyFont="1" applyFill="1" applyBorder="1" applyAlignment="1">
      <alignment vertical="center" shrinkToFit="1"/>
    </xf>
    <xf numFmtId="191" fontId="0" fillId="24" borderId="44" xfId="0" applyNumberFormat="1" applyFont="1" applyFill="1" applyBorder="1" applyAlignment="1">
      <alignment vertical="center" shrinkToFit="1"/>
    </xf>
    <xf numFmtId="191" fontId="0" fillId="24" borderId="63" xfId="0" applyNumberFormat="1" applyFont="1" applyFill="1" applyBorder="1" applyAlignment="1">
      <alignment vertical="center" shrinkToFit="1"/>
    </xf>
    <xf numFmtId="191" fontId="0" fillId="24" borderId="12" xfId="0" applyNumberFormat="1" applyFont="1" applyFill="1" applyBorder="1" applyAlignment="1">
      <alignment vertical="center" shrinkToFit="1"/>
    </xf>
    <xf numFmtId="191" fontId="0" fillId="24" borderId="0" xfId="0" applyNumberFormat="1" applyFont="1" applyFill="1" applyBorder="1" applyAlignment="1">
      <alignment vertical="center" shrinkToFit="1"/>
    </xf>
    <xf numFmtId="191" fontId="0" fillId="24" borderId="53" xfId="0" applyNumberFormat="1" applyFont="1" applyFill="1" applyBorder="1" applyAlignment="1">
      <alignment vertical="center" shrinkToFit="1"/>
    </xf>
    <xf numFmtId="191" fontId="0" fillId="24" borderId="14" xfId="0" applyNumberFormat="1" applyFont="1" applyFill="1" applyBorder="1" applyAlignment="1">
      <alignment vertical="center" shrinkToFit="1"/>
    </xf>
    <xf numFmtId="191" fontId="0" fillId="24" borderId="55" xfId="0" applyNumberFormat="1" applyFont="1" applyFill="1" applyBorder="1" applyAlignment="1">
      <alignment vertical="center" shrinkToFit="1"/>
    </xf>
    <xf numFmtId="191" fontId="0" fillId="24" borderId="18" xfId="0" applyNumberFormat="1" applyFont="1" applyFill="1" applyBorder="1" applyAlignment="1">
      <alignment vertical="center" shrinkToFit="1"/>
    </xf>
    <xf numFmtId="176" fontId="3" fillId="0" borderId="52" xfId="0" applyNumberFormat="1" applyFont="1" applyFill="1" applyBorder="1" applyAlignment="1">
      <alignment horizontal="right" vertical="center"/>
    </xf>
    <xf numFmtId="176" fontId="3" fillId="0" borderId="57" xfId="0" applyNumberFormat="1" applyFont="1" applyFill="1" applyBorder="1" applyAlignment="1">
      <alignment horizontal="right" vertical="center"/>
    </xf>
    <xf numFmtId="176" fontId="3" fillId="0" borderId="62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6" fontId="3" fillId="24" borderId="78" xfId="0" applyNumberFormat="1" applyFont="1" applyFill="1" applyBorder="1" applyAlignment="1">
      <alignment horizontal="right" vertical="center"/>
    </xf>
    <xf numFmtId="176" fontId="3" fillId="24" borderId="6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77" fontId="3" fillId="0" borderId="119" xfId="0" applyNumberFormat="1" applyFont="1" applyFill="1" applyBorder="1" applyAlignment="1">
      <alignment horizontal="center" vertical="center"/>
    </xf>
    <xf numFmtId="191" fontId="3" fillId="24" borderId="19" xfId="0" applyNumberFormat="1" applyFont="1" applyFill="1" applyBorder="1" applyAlignment="1">
      <alignment vertical="center" wrapText="1"/>
    </xf>
    <xf numFmtId="176" fontId="3" fillId="24" borderId="57" xfId="0" applyNumberFormat="1" applyFont="1" applyFill="1" applyBorder="1" applyAlignment="1">
      <alignment horizontal="right" vertical="center"/>
    </xf>
    <xf numFmtId="177" fontId="3" fillId="24" borderId="99" xfId="0" applyNumberFormat="1" applyFont="1" applyFill="1" applyBorder="1" applyAlignment="1">
      <alignment horizontal="center" vertical="center"/>
    </xf>
    <xf numFmtId="0" fontId="0" fillId="24" borderId="33" xfId="0" applyNumberFormat="1" applyFont="1" applyFill="1" applyBorder="1" applyAlignment="1">
      <alignment vertical="center" shrinkToFit="1"/>
    </xf>
    <xf numFmtId="176" fontId="3" fillId="0" borderId="78" xfId="0" applyNumberFormat="1" applyFont="1" applyFill="1" applyBorder="1" applyAlignment="1">
      <alignment horizontal="right" vertical="center"/>
    </xf>
    <xf numFmtId="176" fontId="3" fillId="0" borderId="54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191" fontId="3" fillId="0" borderId="33" xfId="0" applyNumberFormat="1" applyFont="1" applyFill="1" applyBorder="1" applyAlignment="1">
      <alignment vertical="center" wrapText="1"/>
    </xf>
    <xf numFmtId="191" fontId="3" fillId="0" borderId="45" xfId="0" applyNumberFormat="1" applyFont="1" applyFill="1" applyBorder="1" applyAlignment="1">
      <alignment vertical="center" wrapText="1"/>
    </xf>
    <xf numFmtId="191" fontId="0" fillId="0" borderId="101" xfId="0" applyNumberFormat="1" applyFont="1" applyFill="1" applyBorder="1" applyAlignment="1">
      <alignment vertical="center" shrinkToFit="1"/>
    </xf>
    <xf numFmtId="191" fontId="0" fillId="0" borderId="99" xfId="0" applyNumberFormat="1" applyFont="1" applyFill="1" applyBorder="1" applyAlignment="1">
      <alignment vertical="center" shrinkToFit="1"/>
    </xf>
    <xf numFmtId="191" fontId="0" fillId="0" borderId="58" xfId="0" applyNumberFormat="1" applyFont="1" applyFill="1" applyBorder="1" applyAlignment="1">
      <alignment vertical="center" shrinkToFit="1"/>
    </xf>
    <xf numFmtId="191" fontId="0" fillId="0" borderId="34" xfId="0" applyNumberFormat="1" applyFont="1" applyFill="1" applyBorder="1" applyAlignment="1">
      <alignment vertical="center" shrinkToFit="1"/>
    </xf>
    <xf numFmtId="191" fontId="0" fillId="0" borderId="119" xfId="0" applyNumberFormat="1" applyFont="1" applyFill="1" applyBorder="1" applyAlignment="1">
      <alignment vertical="center" shrinkToFit="1"/>
    </xf>
    <xf numFmtId="191" fontId="0" fillId="0" borderId="46" xfId="0" applyNumberFormat="1" applyFont="1" applyFill="1" applyBorder="1" applyAlignment="1">
      <alignment vertical="center" shrinkToFit="1"/>
    </xf>
    <xf numFmtId="176" fontId="3" fillId="24" borderId="52" xfId="0" applyNumberFormat="1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horizontal="right" vertical="center"/>
    </xf>
    <xf numFmtId="0" fontId="0" fillId="24" borderId="15" xfId="0" applyNumberFormat="1" applyFont="1" applyFill="1" applyBorder="1" applyAlignment="1">
      <alignment horizontal="left" vertical="center" shrinkToFit="1"/>
    </xf>
    <xf numFmtId="0" fontId="0" fillId="24" borderId="19" xfId="0" applyNumberFormat="1" applyFont="1" applyFill="1" applyBorder="1" applyAlignment="1">
      <alignment horizontal="left" vertical="center" shrinkToFit="1"/>
    </xf>
    <xf numFmtId="0" fontId="0" fillId="24" borderId="11" xfId="0" applyNumberFormat="1" applyFont="1" applyFill="1" applyBorder="1" applyAlignment="1">
      <alignment horizontal="left" vertical="center" shrinkToFit="1"/>
    </xf>
    <xf numFmtId="191" fontId="0" fillId="24" borderId="73" xfId="0" applyNumberFormat="1" applyFont="1" applyFill="1" applyBorder="1" applyAlignment="1">
      <alignment horizontal="left" vertical="center" shrinkToFit="1"/>
    </xf>
    <xf numFmtId="191" fontId="0" fillId="24" borderId="44" xfId="0" applyNumberFormat="1" applyFont="1" applyFill="1" applyBorder="1" applyAlignment="1">
      <alignment horizontal="left" vertical="center" shrinkToFit="1"/>
    </xf>
    <xf numFmtId="191" fontId="0" fillId="24" borderId="63" xfId="0" applyNumberFormat="1" applyFont="1" applyFill="1" applyBorder="1" applyAlignment="1">
      <alignment horizontal="left" vertical="center" shrinkToFit="1"/>
    </xf>
    <xf numFmtId="191" fontId="0" fillId="24" borderId="12" xfId="0" applyNumberFormat="1" applyFont="1" applyFill="1" applyBorder="1" applyAlignment="1">
      <alignment horizontal="left" vertical="center" shrinkToFit="1"/>
    </xf>
    <xf numFmtId="191" fontId="0" fillId="24" borderId="0" xfId="0" applyNumberFormat="1" applyFont="1" applyFill="1" applyBorder="1" applyAlignment="1">
      <alignment horizontal="left" vertical="center" shrinkToFit="1"/>
    </xf>
    <xf numFmtId="191" fontId="0" fillId="24" borderId="53" xfId="0" applyNumberFormat="1" applyFont="1" applyFill="1" applyBorder="1" applyAlignment="1">
      <alignment horizontal="left" vertical="center" shrinkToFit="1"/>
    </xf>
    <xf numFmtId="191" fontId="0" fillId="24" borderId="14" xfId="0" applyNumberFormat="1" applyFont="1" applyFill="1" applyBorder="1" applyAlignment="1">
      <alignment horizontal="left" vertical="center" shrinkToFit="1"/>
    </xf>
    <xf numFmtId="191" fontId="0" fillId="24" borderId="55" xfId="0" applyNumberFormat="1" applyFont="1" applyFill="1" applyBorder="1" applyAlignment="1">
      <alignment horizontal="left" vertical="center" shrinkToFit="1"/>
    </xf>
    <xf numFmtId="191" fontId="0" fillId="24" borderId="18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6" borderId="15" xfId="0" applyNumberFormat="1" applyFont="1" applyFill="1" applyBorder="1" applyAlignment="1">
      <alignment vertical="center" shrinkToFit="1"/>
    </xf>
    <xf numFmtId="0" fontId="0" fillId="6" borderId="19" xfId="0" applyNumberFormat="1" applyFont="1" applyFill="1" applyBorder="1" applyAlignment="1">
      <alignment vertical="center" shrinkToFit="1"/>
    </xf>
    <xf numFmtId="0" fontId="0" fillId="6" borderId="11" xfId="0" applyNumberFormat="1" applyFont="1" applyFill="1" applyBorder="1" applyAlignment="1">
      <alignment vertical="center" shrinkToFit="1"/>
    </xf>
    <xf numFmtId="191" fontId="0" fillId="6" borderId="14" xfId="0" applyNumberFormat="1" applyFont="1" applyFill="1" applyBorder="1" applyAlignment="1">
      <alignment vertical="center" shrinkToFit="1"/>
    </xf>
    <xf numFmtId="191" fontId="0" fillId="6" borderId="55" xfId="0" applyNumberFormat="1" applyFont="1" applyFill="1" applyBorder="1" applyAlignment="1">
      <alignment vertical="center" shrinkToFit="1"/>
    </xf>
    <xf numFmtId="191" fontId="0" fillId="6" borderId="18" xfId="0" applyNumberFormat="1" applyFont="1" applyFill="1" applyBorder="1" applyAlignment="1">
      <alignment vertical="center" shrinkToFit="1"/>
    </xf>
    <xf numFmtId="191" fontId="0" fillId="6" borderId="12" xfId="0" applyNumberFormat="1" applyFont="1" applyFill="1" applyBorder="1" applyAlignment="1">
      <alignment vertical="center" shrinkToFit="1"/>
    </xf>
    <xf numFmtId="191" fontId="0" fillId="6" borderId="0" xfId="0" applyNumberFormat="1" applyFont="1" applyFill="1" applyBorder="1" applyAlignment="1">
      <alignment vertical="center" shrinkToFit="1"/>
    </xf>
    <xf numFmtId="191" fontId="0" fillId="6" borderId="53" xfId="0" applyNumberFormat="1" applyFont="1" applyFill="1" applyBorder="1" applyAlignment="1">
      <alignment vertical="center" shrinkToFit="1"/>
    </xf>
    <xf numFmtId="191" fontId="0" fillId="6" borderId="73" xfId="0" applyNumberFormat="1" applyFont="1" applyFill="1" applyBorder="1" applyAlignment="1">
      <alignment vertical="center" shrinkToFit="1"/>
    </xf>
    <xf numFmtId="191" fontId="0" fillId="6" borderId="44" xfId="0" applyNumberFormat="1" applyFont="1" applyFill="1" applyBorder="1" applyAlignment="1">
      <alignment vertical="center" shrinkToFit="1"/>
    </xf>
    <xf numFmtId="191" fontId="0" fillId="6" borderId="63" xfId="0" applyNumberFormat="1" applyFont="1" applyFill="1" applyBorder="1" applyAlignment="1">
      <alignment vertical="center" shrinkToFit="1"/>
    </xf>
    <xf numFmtId="0" fontId="3" fillId="6" borderId="14" xfId="0" applyNumberFormat="1" applyFont="1" applyFill="1" applyBorder="1" applyAlignment="1">
      <alignment horizontal="center" vertical="center"/>
    </xf>
    <xf numFmtId="0" fontId="3" fillId="6" borderId="55" xfId="0" applyNumberFormat="1" applyFont="1" applyFill="1" applyBorder="1" applyAlignment="1">
      <alignment horizontal="center" vertical="center"/>
    </xf>
    <xf numFmtId="0" fontId="3" fillId="6" borderId="18" xfId="0" applyNumberFormat="1" applyFont="1" applyFill="1" applyBorder="1" applyAlignment="1">
      <alignment horizontal="center" vertical="center"/>
    </xf>
    <xf numFmtId="191" fontId="3" fillId="6" borderId="15" xfId="0" applyNumberFormat="1" applyFont="1" applyFill="1" applyBorder="1" applyAlignment="1">
      <alignment vertical="center" wrapText="1"/>
    </xf>
    <xf numFmtId="191" fontId="3" fillId="6" borderId="19" xfId="0" applyNumberFormat="1" applyFont="1" applyFill="1" applyBorder="1" applyAlignment="1">
      <alignment vertical="center" wrapText="1"/>
    </xf>
    <xf numFmtId="191" fontId="3" fillId="6" borderId="11" xfId="0" applyNumberFormat="1" applyFont="1" applyFill="1" applyBorder="1" applyAlignment="1">
      <alignment vertical="center" wrapText="1"/>
    </xf>
    <xf numFmtId="176" fontId="3" fillId="6" borderId="52" xfId="0" applyNumberFormat="1" applyFont="1" applyFill="1" applyBorder="1" applyAlignment="1">
      <alignment horizontal="right" vertical="center"/>
    </xf>
    <xf numFmtId="176" fontId="3" fillId="6" borderId="57" xfId="0" applyNumberFormat="1" applyFont="1" applyFill="1" applyBorder="1" applyAlignment="1">
      <alignment horizontal="right" vertical="center"/>
    </xf>
    <xf numFmtId="176" fontId="3" fillId="6" borderId="62" xfId="0" applyNumberFormat="1" applyFont="1" applyFill="1" applyBorder="1" applyAlignment="1">
      <alignment horizontal="right" vertical="center"/>
    </xf>
    <xf numFmtId="0" fontId="3" fillId="6" borderId="15" xfId="0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right" vertical="center"/>
    </xf>
    <xf numFmtId="0" fontId="3" fillId="6" borderId="73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63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185" fontId="3" fillId="0" borderId="37" xfId="0" applyNumberFormat="1" applyFont="1" applyFill="1" applyBorder="1" applyAlignment="1">
      <alignment horizontal="center" vertical="center"/>
    </xf>
    <xf numFmtId="185" fontId="3" fillId="0" borderId="36" xfId="0" applyNumberFormat="1" applyFont="1" applyFill="1" applyBorder="1" applyAlignment="1">
      <alignment horizontal="center" vertical="center"/>
    </xf>
    <xf numFmtId="185" fontId="3" fillId="0" borderId="83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24" borderId="33" xfId="0" applyNumberFormat="1" applyFont="1" applyFill="1" applyBorder="1" applyAlignment="1">
      <alignment horizontal="center" vertical="center" shrinkToFit="1"/>
    </xf>
    <xf numFmtId="38" fontId="4" fillId="24" borderId="19" xfId="0" applyNumberFormat="1" applyFont="1" applyFill="1" applyBorder="1" applyAlignment="1">
      <alignment horizontal="center" vertical="center" shrinkToFit="1"/>
    </xf>
    <xf numFmtId="38" fontId="4" fillId="24" borderId="11" xfId="0" applyNumberFormat="1" applyFont="1" applyFill="1" applyBorder="1" applyAlignment="1">
      <alignment horizontal="center" vertical="center" shrinkToFit="1"/>
    </xf>
    <xf numFmtId="38" fontId="4" fillId="24" borderId="66" xfId="34" applyFont="1" applyFill="1" applyBorder="1" applyAlignment="1">
      <alignment vertical="center"/>
    </xf>
    <xf numFmtId="0" fontId="0" fillId="24" borderId="66" xfId="0" applyFill="1" applyBorder="1" applyAlignment="1">
      <alignment vertical="center"/>
    </xf>
    <xf numFmtId="38" fontId="4" fillId="0" borderId="66" xfId="34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 shrinkToFit="1"/>
    </xf>
    <xf numFmtId="0" fontId="4" fillId="24" borderId="41" xfId="0" applyFont="1" applyFill="1" applyBorder="1" applyAlignment="1">
      <alignment horizontal="center" vertical="center" shrinkToFit="1"/>
    </xf>
    <xf numFmtId="0" fontId="4" fillId="24" borderId="21" xfId="0" applyFont="1" applyFill="1" applyBorder="1" applyAlignment="1">
      <alignment horizontal="center" vertical="center" shrinkToFit="1"/>
    </xf>
    <xf numFmtId="0" fontId="4" fillId="24" borderId="102" xfId="0" applyFont="1" applyFill="1" applyBorder="1" applyAlignment="1">
      <alignment horizontal="center" vertical="center"/>
    </xf>
    <xf numFmtId="0" fontId="4" fillId="24" borderId="103" xfId="0" applyFont="1" applyFill="1" applyBorder="1" applyAlignment="1">
      <alignment horizontal="center" vertical="center"/>
    </xf>
    <xf numFmtId="0" fontId="4" fillId="24" borderId="104" xfId="0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0" fontId="4" fillId="24" borderId="19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24" borderId="33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105" xfId="0" applyFont="1" applyFill="1" applyBorder="1" applyAlignment="1">
      <alignment horizontal="center" vertical="center"/>
    </xf>
    <xf numFmtId="0" fontId="4" fillId="24" borderId="70" xfId="0" applyFont="1" applyFill="1" applyBorder="1" applyAlignment="1">
      <alignment horizontal="center" vertical="center"/>
    </xf>
    <xf numFmtId="0" fontId="4" fillId="24" borderId="71" xfId="0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38" fontId="4" fillId="24" borderId="15" xfId="0" applyNumberFormat="1" applyFont="1" applyFill="1" applyBorder="1" applyAlignment="1">
      <alignment horizontal="center" vertical="center"/>
    </xf>
    <xf numFmtId="38" fontId="4" fillId="24" borderId="19" xfId="0" applyNumberFormat="1" applyFont="1" applyFill="1" applyBorder="1" applyAlignment="1">
      <alignment horizontal="center" vertical="center"/>
    </xf>
    <xf numFmtId="38" fontId="4" fillId="24" borderId="11" xfId="0" applyNumberFormat="1" applyFont="1" applyFill="1" applyBorder="1" applyAlignment="1">
      <alignment horizontal="center" vertical="center"/>
    </xf>
    <xf numFmtId="3" fontId="4" fillId="24" borderId="15" xfId="0" applyNumberFormat="1" applyFont="1" applyFill="1" applyBorder="1" applyAlignment="1">
      <alignment horizontal="center" vertical="center"/>
    </xf>
    <xf numFmtId="3" fontId="4" fillId="24" borderId="19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/>
    <xf numFmtId="0" fontId="4" fillId="0" borderId="4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8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76" xfId="0" applyBorder="1" applyAlignment="1">
      <alignment vertical="center" wrapText="1"/>
    </xf>
    <xf numFmtId="0" fontId="0" fillId="0" borderId="49" xfId="0" applyFont="1" applyFill="1" applyBorder="1" applyAlignment="1">
      <alignment shrinkToFit="1"/>
    </xf>
    <xf numFmtId="0" fontId="4" fillId="6" borderId="70" xfId="0" applyFont="1" applyFill="1" applyBorder="1" applyAlignment="1">
      <alignment horizontal="center" vertical="center"/>
    </xf>
    <xf numFmtId="0" fontId="4" fillId="6" borderId="105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0" fontId="4" fillId="6" borderId="75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4" fillId="6" borderId="102" xfId="34" applyFont="1" applyFill="1" applyBorder="1" applyAlignment="1">
      <alignment horizontal="center" vertical="center"/>
    </xf>
    <xf numFmtId="38" fontId="4" fillId="6" borderId="103" xfId="34" applyFont="1" applyFill="1" applyBorder="1" applyAlignment="1">
      <alignment horizontal="center" vertical="center"/>
    </xf>
    <xf numFmtId="38" fontId="4" fillId="6" borderId="104" xfId="34" applyFont="1" applyFill="1" applyBorder="1" applyAlignment="1">
      <alignment horizontal="center" vertical="center"/>
    </xf>
    <xf numFmtId="38" fontId="4" fillId="0" borderId="102" xfId="34" applyFont="1" applyFill="1" applyBorder="1" applyAlignment="1">
      <alignment horizontal="center" vertical="center"/>
    </xf>
    <xf numFmtId="38" fontId="4" fillId="0" borderId="103" xfId="34" applyFont="1" applyFill="1" applyBorder="1" applyAlignment="1">
      <alignment horizontal="center" vertical="center"/>
    </xf>
    <xf numFmtId="38" fontId="4" fillId="0" borderId="104" xfId="34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 wrapText="1"/>
    </xf>
    <xf numFmtId="38" fontId="4" fillId="6" borderId="66" xfId="34" applyFont="1" applyFill="1" applyBorder="1" applyAlignment="1">
      <alignment vertical="center"/>
    </xf>
    <xf numFmtId="0" fontId="0" fillId="6" borderId="66" xfId="0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5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shrinkToFit="1"/>
    </xf>
    <xf numFmtId="0" fontId="4" fillId="6" borderId="19" xfId="0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49" fontId="3" fillId="24" borderId="33" xfId="34" applyNumberFormat="1" applyFont="1" applyFill="1" applyBorder="1" applyAlignment="1">
      <alignment horizontal="right" vertical="center"/>
    </xf>
    <xf numFmtId="49" fontId="3" fillId="24" borderId="19" xfId="34" applyNumberFormat="1" applyFont="1" applyFill="1" applyBorder="1" applyAlignment="1">
      <alignment horizontal="right" vertical="center"/>
    </xf>
    <xf numFmtId="49" fontId="3" fillId="24" borderId="11" xfId="34" applyNumberFormat="1" applyFont="1" applyFill="1" applyBorder="1" applyAlignment="1">
      <alignment horizontal="right" vertical="center"/>
    </xf>
    <xf numFmtId="38" fontId="3" fillId="24" borderId="33" xfId="34" applyFont="1" applyFill="1" applyBorder="1" applyAlignment="1">
      <alignment horizontal="right" vertical="center"/>
    </xf>
    <xf numFmtId="38" fontId="3" fillId="24" borderId="19" xfId="34" applyFont="1" applyFill="1" applyBorder="1" applyAlignment="1">
      <alignment horizontal="right" vertical="center"/>
    </xf>
    <xf numFmtId="38" fontId="3" fillId="24" borderId="11" xfId="34" applyFont="1" applyFill="1" applyBorder="1" applyAlignment="1">
      <alignment horizontal="right" vertical="center"/>
    </xf>
    <xf numFmtId="38" fontId="3" fillId="0" borderId="33" xfId="34" applyFont="1" applyFill="1" applyBorder="1" applyAlignment="1">
      <alignment horizontal="right" vertical="center"/>
    </xf>
    <xf numFmtId="38" fontId="3" fillId="0" borderId="19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187" fontId="0" fillId="0" borderId="100" xfId="0" applyNumberFormat="1" applyFont="1" applyFill="1" applyBorder="1" applyAlignment="1">
      <alignment horizontal="center" vertical="center"/>
    </xf>
    <xf numFmtId="187" fontId="0" fillId="0" borderId="111" xfId="0" applyNumberFormat="1" applyFont="1" applyFill="1" applyBorder="1" applyAlignment="1">
      <alignment horizontal="center" vertical="center"/>
    </xf>
    <xf numFmtId="187" fontId="0" fillId="0" borderId="112" xfId="0" applyNumberFormat="1" applyFont="1" applyFill="1" applyBorder="1" applyAlignment="1">
      <alignment horizontal="center" vertical="center"/>
    </xf>
    <xf numFmtId="201" fontId="4" fillId="0" borderId="60" xfId="34" applyNumberFormat="1" applyFont="1" applyFill="1" applyBorder="1" applyAlignment="1">
      <alignment horizontal="center" vertical="center"/>
    </xf>
    <xf numFmtId="187" fontId="0" fillId="24" borderId="100" xfId="0" applyNumberFormat="1" applyFont="1" applyFill="1" applyBorder="1" applyAlignment="1">
      <alignment horizontal="right" vertical="center"/>
    </xf>
    <xf numFmtId="187" fontId="0" fillId="24" borderId="111" xfId="0" applyNumberFormat="1" applyFont="1" applyFill="1" applyBorder="1" applyAlignment="1">
      <alignment horizontal="right" vertical="center"/>
    </xf>
    <xf numFmtId="187" fontId="0" fillId="24" borderId="112" xfId="0" applyNumberFormat="1" applyFont="1" applyFill="1" applyBorder="1" applyAlignment="1">
      <alignment horizontal="right" vertical="center"/>
    </xf>
    <xf numFmtId="185" fontId="0" fillId="6" borderId="113" xfId="0" applyNumberFormat="1" applyFont="1" applyFill="1" applyBorder="1" applyAlignment="1">
      <alignment horizontal="center" vertical="center"/>
    </xf>
    <xf numFmtId="185" fontId="0" fillId="6" borderId="114" xfId="0" applyNumberFormat="1" applyFont="1" applyFill="1" applyBorder="1" applyAlignment="1">
      <alignment horizontal="center" vertical="center"/>
    </xf>
    <xf numFmtId="185" fontId="0" fillId="6" borderId="65" xfId="0" applyNumberFormat="1" applyFont="1" applyFill="1" applyBorder="1" applyAlignment="1">
      <alignment horizontal="center" vertical="center"/>
    </xf>
    <xf numFmtId="185" fontId="0" fillId="0" borderId="113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7" fontId="3" fillId="0" borderId="100" xfId="34" applyNumberFormat="1" applyFont="1" applyFill="1" applyBorder="1" applyAlignment="1">
      <alignment horizontal="center" vertical="center"/>
    </xf>
    <xf numFmtId="187" fontId="3" fillId="0" borderId="112" xfId="34" applyNumberFormat="1" applyFont="1" applyFill="1" applyBorder="1" applyAlignment="1">
      <alignment horizontal="center" vertical="center"/>
    </xf>
    <xf numFmtId="185" fontId="0" fillId="24" borderId="113" xfId="0" applyNumberFormat="1" applyFont="1" applyFill="1" applyBorder="1" applyAlignment="1">
      <alignment horizontal="center" vertical="center"/>
    </xf>
    <xf numFmtId="185" fontId="0" fillId="24" borderId="114" xfId="0" applyNumberFormat="1" applyFont="1" applyFill="1" applyBorder="1" applyAlignment="1">
      <alignment horizontal="center" vertical="center"/>
    </xf>
    <xf numFmtId="185" fontId="0" fillId="24" borderId="65" xfId="0" applyNumberFormat="1" applyFont="1" applyFill="1" applyBorder="1" applyAlignment="1">
      <alignment horizontal="center" vertical="center"/>
    </xf>
    <xf numFmtId="187" fontId="0" fillId="6" borderId="100" xfId="0" applyNumberFormat="1" applyFont="1" applyFill="1" applyBorder="1" applyAlignment="1">
      <alignment horizontal="center" vertical="center"/>
    </xf>
    <xf numFmtId="187" fontId="0" fillId="6" borderId="111" xfId="0" applyNumberFormat="1" applyFont="1" applyFill="1" applyBorder="1" applyAlignment="1">
      <alignment horizontal="center" vertical="center"/>
    </xf>
    <xf numFmtId="187" fontId="0" fillId="6" borderId="112" xfId="0" applyNumberFormat="1" applyFont="1" applyFill="1" applyBorder="1" applyAlignment="1">
      <alignment horizontal="center" vertical="center"/>
    </xf>
    <xf numFmtId="187" fontId="0" fillId="24" borderId="100" xfId="0" applyNumberFormat="1" applyFont="1" applyFill="1" applyBorder="1" applyAlignment="1">
      <alignment horizontal="center" vertical="center"/>
    </xf>
    <xf numFmtId="187" fontId="0" fillId="24" borderId="111" xfId="0" applyNumberFormat="1" applyFont="1" applyFill="1" applyBorder="1" applyAlignment="1">
      <alignment horizontal="center" vertical="center"/>
    </xf>
    <xf numFmtId="187" fontId="0" fillId="24" borderId="112" xfId="0" applyNumberFormat="1" applyFont="1" applyFill="1" applyBorder="1" applyAlignment="1">
      <alignment horizontal="center" vertical="center"/>
    </xf>
    <xf numFmtId="185" fontId="3" fillId="24" borderId="113" xfId="34" applyNumberFormat="1" applyFont="1" applyFill="1" applyBorder="1" applyAlignment="1">
      <alignment horizontal="center" vertical="center"/>
    </xf>
    <xf numFmtId="185" fontId="3" fillId="24" borderId="114" xfId="34" applyNumberFormat="1" applyFont="1" applyFill="1" applyBorder="1" applyAlignment="1">
      <alignment horizontal="center" vertical="center"/>
    </xf>
    <xf numFmtId="185" fontId="0" fillId="0" borderId="114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0" fontId="4" fillId="0" borderId="70" xfId="0" applyFont="1" applyFill="1" applyBorder="1" applyAlignment="1">
      <alignment horizontal="center" vertical="center" wrapText="1" shrinkToFit="1"/>
    </xf>
    <xf numFmtId="0" fontId="4" fillId="0" borderId="105" xfId="0" applyFont="1" applyFill="1" applyBorder="1" applyAlignment="1">
      <alignment horizontal="center" vertical="center" wrapText="1" shrinkToFit="1"/>
    </xf>
    <xf numFmtId="0" fontId="4" fillId="0" borderId="71" xfId="0" applyFont="1" applyFill="1" applyBorder="1" applyAlignment="1">
      <alignment horizontal="center" vertical="center" wrapText="1" shrinkToFit="1"/>
    </xf>
    <xf numFmtId="0" fontId="4" fillId="24" borderId="35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200" fontId="4" fillId="0" borderId="72" xfId="34" applyNumberFormat="1" applyFont="1" applyFill="1" applyBorder="1" applyAlignment="1">
      <alignment horizontal="center" vertical="center" shrinkToFit="1"/>
    </xf>
    <xf numFmtId="200" fontId="4" fillId="0" borderId="107" xfId="34" applyNumberFormat="1" applyFont="1" applyFill="1" applyBorder="1" applyAlignment="1">
      <alignment horizontal="center" vertical="center" shrinkToFit="1"/>
    </xf>
    <xf numFmtId="202" fontId="4" fillId="0" borderId="60" xfId="34" applyNumberFormat="1" applyFont="1" applyFill="1" applyBorder="1" applyAlignment="1">
      <alignment horizontal="center" vertical="center"/>
    </xf>
    <xf numFmtId="202" fontId="4" fillId="0" borderId="61" xfId="34" applyNumberFormat="1" applyFont="1" applyFill="1" applyBorder="1" applyAlignment="1">
      <alignment horizontal="center" vertical="center"/>
    </xf>
    <xf numFmtId="187" fontId="3" fillId="6" borderId="100" xfId="34" applyNumberFormat="1" applyFont="1" applyFill="1" applyBorder="1" applyAlignment="1">
      <alignment horizontal="right" vertical="center"/>
    </xf>
    <xf numFmtId="187" fontId="3" fillId="6" borderId="111" xfId="34" applyNumberFormat="1" applyFont="1" applyFill="1" applyBorder="1" applyAlignment="1">
      <alignment horizontal="right" vertical="center"/>
    </xf>
    <xf numFmtId="186" fontId="3" fillId="0" borderId="15" xfId="34" applyNumberFormat="1" applyFont="1" applyFill="1" applyBorder="1" applyAlignment="1">
      <alignment horizontal="right" vertical="center"/>
    </xf>
    <xf numFmtId="186" fontId="3" fillId="0" borderId="11" xfId="34" applyNumberFormat="1" applyFont="1" applyFill="1" applyBorder="1" applyAlignment="1">
      <alignment horizontal="right" vertical="center"/>
    </xf>
    <xf numFmtId="186" fontId="3" fillId="25" borderId="15" xfId="34" applyNumberFormat="1" applyFont="1" applyFill="1" applyBorder="1" applyAlignment="1">
      <alignment horizontal="right" vertical="center"/>
    </xf>
    <xf numFmtId="186" fontId="3" fillId="25" borderId="19" xfId="34" applyNumberFormat="1" applyFont="1" applyFill="1" applyBorder="1" applyAlignment="1">
      <alignment horizontal="right" vertical="center"/>
    </xf>
    <xf numFmtId="186" fontId="3" fillId="25" borderId="11" xfId="34" applyNumberFormat="1" applyFont="1" applyFill="1" applyBorder="1" applyAlignment="1">
      <alignment horizontal="right" vertical="center"/>
    </xf>
    <xf numFmtId="186" fontId="3" fillId="0" borderId="19" xfId="34" applyNumberFormat="1" applyFont="1" applyFill="1" applyBorder="1" applyAlignment="1">
      <alignment horizontal="right" vertical="center"/>
    </xf>
    <xf numFmtId="186" fontId="3" fillId="0" borderId="33" xfId="34" applyNumberFormat="1" applyFont="1" applyFill="1" applyBorder="1" applyAlignment="1">
      <alignment horizontal="right" vertical="center"/>
    </xf>
    <xf numFmtId="186" fontId="3" fillId="0" borderId="45" xfId="34" applyNumberFormat="1" applyFont="1" applyFill="1" applyBorder="1" applyAlignment="1">
      <alignment horizontal="right" vertical="center"/>
    </xf>
    <xf numFmtId="186" fontId="3" fillId="24" borderId="15" xfId="34" applyNumberFormat="1" applyFont="1" applyFill="1" applyBorder="1" applyAlignment="1">
      <alignment horizontal="right" vertical="center"/>
    </xf>
    <xf numFmtId="186" fontId="3" fillId="24" borderId="19" xfId="34" applyNumberFormat="1" applyFont="1" applyFill="1" applyBorder="1" applyAlignment="1">
      <alignment horizontal="right" vertical="center"/>
    </xf>
    <xf numFmtId="186" fontId="3" fillId="24" borderId="11" xfId="34" applyNumberFormat="1" applyFont="1" applyFill="1" applyBorder="1" applyAlignment="1">
      <alignment horizontal="right" vertical="center"/>
    </xf>
    <xf numFmtId="186" fontId="3" fillId="24" borderId="33" xfId="34" applyNumberFormat="1" applyFont="1" applyFill="1" applyBorder="1" applyAlignment="1">
      <alignment horizontal="right" vertical="center"/>
    </xf>
    <xf numFmtId="186" fontId="3" fillId="0" borderId="15" xfId="34" applyNumberFormat="1" applyFont="1" applyFill="1" applyBorder="1" applyAlignment="1">
      <alignment horizontal="right" vertical="center" wrapText="1" shrinkToFit="1"/>
    </xf>
    <xf numFmtId="186" fontId="3" fillId="0" borderId="19" xfId="34" applyNumberFormat="1" applyFont="1" applyFill="1" applyBorder="1" applyAlignment="1">
      <alignment horizontal="right" vertical="center" shrinkToFit="1"/>
    </xf>
    <xf numFmtId="186" fontId="3" fillId="0" borderId="11" xfId="34" applyNumberFormat="1" applyFont="1" applyFill="1" applyBorder="1" applyAlignment="1">
      <alignment horizontal="right" vertical="center" shrinkToFit="1"/>
    </xf>
    <xf numFmtId="0" fontId="4" fillId="25" borderId="28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70" xfId="0" applyFont="1" applyFill="1" applyBorder="1" applyAlignment="1">
      <alignment horizontal="center" vertical="center"/>
    </xf>
    <xf numFmtId="0" fontId="4" fillId="25" borderId="105" xfId="0" applyFont="1" applyFill="1" applyBorder="1" applyAlignment="1">
      <alignment horizontal="center" vertical="center"/>
    </xf>
    <xf numFmtId="0" fontId="4" fillId="25" borderId="7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38" fontId="0" fillId="0" borderId="0" xfId="34" applyFont="1" applyFill="1" applyAlignment="1"/>
    <xf numFmtId="0" fontId="4" fillId="0" borderId="10" xfId="0" applyFont="1" applyFill="1" applyBorder="1" applyAlignment="1">
      <alignment horizontal="center" vertical="center"/>
    </xf>
    <xf numFmtId="38" fontId="4" fillId="0" borderId="60" xfId="34" applyFont="1" applyFill="1" applyBorder="1" applyAlignment="1">
      <alignment horizontal="center" vertical="center"/>
    </xf>
    <xf numFmtId="38" fontId="4" fillId="0" borderId="61" xfId="34" applyFont="1" applyFill="1" applyBorder="1" applyAlignment="1">
      <alignment horizontal="center" vertical="center"/>
    </xf>
    <xf numFmtId="38" fontId="4" fillId="0" borderId="72" xfId="34" applyFont="1" applyFill="1" applyBorder="1" applyAlignment="1">
      <alignment horizontal="center" vertical="center" wrapText="1"/>
    </xf>
    <xf numFmtId="38" fontId="4" fillId="0" borderId="107" xfId="34" applyFont="1" applyFill="1" applyBorder="1" applyAlignment="1">
      <alignment horizontal="center" vertical="center" wrapText="1"/>
    </xf>
    <xf numFmtId="38" fontId="4" fillId="0" borderId="68" xfId="34" applyFont="1" applyFill="1" applyBorder="1" applyAlignment="1">
      <alignment horizontal="center" vertical="center" wrapText="1"/>
    </xf>
    <xf numFmtId="188" fontId="3" fillId="24" borderId="33" xfId="34" applyNumberFormat="1" applyFont="1" applyFill="1" applyBorder="1" applyAlignment="1">
      <alignment horizontal="right" vertical="center" shrinkToFit="1"/>
    </xf>
    <xf numFmtId="188" fontId="3" fillId="24" borderId="11" xfId="34" applyNumberFormat="1" applyFont="1" applyFill="1" applyBorder="1" applyAlignment="1">
      <alignment horizontal="right" vertical="center" shrinkToFit="1"/>
    </xf>
    <xf numFmtId="188" fontId="3" fillId="0" borderId="33" xfId="34" applyNumberFormat="1" applyFont="1" applyFill="1" applyBorder="1" applyAlignment="1">
      <alignment horizontal="right" vertical="center"/>
    </xf>
    <xf numFmtId="188" fontId="3" fillId="0" borderId="11" xfId="34" applyNumberFormat="1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5" borderId="75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72" xfId="34" applyFont="1" applyFill="1" applyBorder="1" applyAlignment="1">
      <alignment horizontal="center" vertical="center"/>
    </xf>
    <xf numFmtId="38" fontId="4" fillId="0" borderId="107" xfId="34" applyFont="1" applyFill="1" applyBorder="1" applyAlignment="1">
      <alignment horizontal="center" vertical="center"/>
    </xf>
    <xf numFmtId="38" fontId="4" fillId="0" borderId="68" xfId="34" applyFont="1" applyFill="1" applyBorder="1" applyAlignment="1">
      <alignment horizontal="center" vertical="center"/>
    </xf>
    <xf numFmtId="188" fontId="3" fillId="0" borderId="33" xfId="34" applyNumberFormat="1" applyFont="1" applyFill="1" applyBorder="1" applyAlignment="1">
      <alignment horizontal="right" vertical="center" wrapText="1"/>
    </xf>
    <xf numFmtId="188" fontId="3" fillId="0" borderId="19" xfId="34" applyNumberFormat="1" applyFont="1" applyFill="1" applyBorder="1" applyAlignment="1">
      <alignment horizontal="right" vertical="center" wrapText="1"/>
    </xf>
    <xf numFmtId="188" fontId="3" fillId="0" borderId="11" xfId="34" applyNumberFormat="1" applyFont="1" applyFill="1" applyBorder="1" applyAlignment="1">
      <alignment horizontal="right" vertical="center" wrapText="1"/>
    </xf>
    <xf numFmtId="188" fontId="3" fillId="24" borderId="33" xfId="34" applyNumberFormat="1" applyFont="1" applyFill="1" applyBorder="1" applyAlignment="1">
      <alignment horizontal="right" vertical="center" wrapText="1"/>
    </xf>
    <xf numFmtId="188" fontId="3" fillId="24" borderId="19" xfId="34" applyNumberFormat="1" applyFont="1" applyFill="1" applyBorder="1" applyAlignment="1">
      <alignment horizontal="right" vertical="center" wrapText="1"/>
    </xf>
    <xf numFmtId="188" fontId="3" fillId="24" borderId="11" xfId="34" applyNumberFormat="1" applyFont="1" applyFill="1" applyBorder="1" applyAlignment="1">
      <alignment horizontal="right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115" xfId="0" applyFill="1" applyBorder="1" applyAlignment="1"/>
    <xf numFmtId="183" fontId="3" fillId="25" borderId="14" xfId="28" applyNumberFormat="1" applyFont="1" applyFill="1" applyBorder="1" applyAlignment="1">
      <alignment horizontal="right" vertical="center"/>
    </xf>
    <xf numFmtId="183" fontId="3" fillId="25" borderId="55" xfId="28" applyNumberFormat="1" applyFont="1" applyFill="1" applyBorder="1" applyAlignment="1">
      <alignment horizontal="right" vertical="center"/>
    </xf>
    <xf numFmtId="183" fontId="3" fillId="25" borderId="18" xfId="28" applyNumberFormat="1" applyFont="1" applyFill="1" applyBorder="1" applyAlignment="1">
      <alignment horizontal="right" vertical="center"/>
    </xf>
    <xf numFmtId="183" fontId="3" fillId="24" borderId="14" xfId="28" applyNumberFormat="1" applyFont="1" applyFill="1" applyBorder="1" applyAlignment="1">
      <alignment horizontal="right" vertical="center"/>
    </xf>
    <xf numFmtId="183" fontId="3" fillId="24" borderId="55" xfId="28" applyNumberFormat="1" applyFont="1" applyFill="1" applyBorder="1" applyAlignment="1">
      <alignment horizontal="right" vertical="center"/>
    </xf>
    <xf numFmtId="183" fontId="3" fillId="24" borderId="18" xfId="28" applyNumberFormat="1" applyFont="1" applyFill="1" applyBorder="1" applyAlignment="1">
      <alignment horizontal="right" vertical="center"/>
    </xf>
    <xf numFmtId="183" fontId="3" fillId="0" borderId="15" xfId="28" applyNumberFormat="1" applyFont="1" applyFill="1" applyBorder="1" applyAlignment="1">
      <alignment horizontal="right" vertical="center"/>
    </xf>
    <xf numFmtId="183" fontId="3" fillId="0" borderId="19" xfId="28" applyNumberFormat="1" applyFont="1" applyFill="1" applyBorder="1" applyAlignment="1">
      <alignment horizontal="right" vertical="center"/>
    </xf>
    <xf numFmtId="183" fontId="3" fillId="0" borderId="11" xfId="28" applyNumberFormat="1" applyFont="1" applyFill="1" applyBorder="1" applyAlignment="1">
      <alignment horizontal="right" vertical="center"/>
    </xf>
    <xf numFmtId="183" fontId="3" fillId="0" borderId="12" xfId="28" applyNumberFormat="1" applyFont="1" applyFill="1" applyBorder="1" applyAlignment="1">
      <alignment horizontal="right" vertical="center"/>
    </xf>
    <xf numFmtId="183" fontId="3" fillId="0" borderId="55" xfId="28" applyNumberFormat="1" applyFont="1" applyFill="1" applyBorder="1" applyAlignment="1">
      <alignment horizontal="right" vertical="center"/>
    </xf>
    <xf numFmtId="183" fontId="3" fillId="0" borderId="18" xfId="28" applyNumberFormat="1" applyFont="1" applyFill="1" applyBorder="1" applyAlignment="1">
      <alignment horizontal="right" vertical="center"/>
    </xf>
    <xf numFmtId="183" fontId="3" fillId="0" borderId="14" xfId="28" applyNumberFormat="1" applyFont="1" applyFill="1" applyBorder="1" applyAlignment="1">
      <alignment horizontal="right" vertical="center"/>
    </xf>
    <xf numFmtId="38" fontId="3" fillId="24" borderId="33" xfId="34" applyFont="1" applyFill="1" applyBorder="1" applyAlignment="1">
      <alignment horizontal="right" vertical="center" shrinkToFit="1"/>
    </xf>
    <xf numFmtId="38" fontId="3" fillId="24" borderId="11" xfId="34" applyFont="1" applyFill="1" applyBorder="1" applyAlignment="1">
      <alignment horizontal="right" vertical="center" shrinkToFit="1"/>
    </xf>
    <xf numFmtId="38" fontId="3" fillId="0" borderId="33" xfId="34" applyFont="1" applyFill="1" applyBorder="1" applyAlignment="1">
      <alignment horizontal="right" vertical="center" shrinkToFit="1"/>
    </xf>
    <xf numFmtId="38" fontId="3" fillId="0" borderId="19" xfId="34" applyFont="1" applyFill="1" applyBorder="1" applyAlignment="1">
      <alignment horizontal="right" vertical="center" shrinkToFit="1"/>
    </xf>
    <xf numFmtId="38" fontId="3" fillId="0" borderId="11" xfId="34" applyFont="1" applyFill="1" applyBorder="1" applyAlignment="1">
      <alignment horizontal="right" vertical="center" shrinkToFit="1"/>
    </xf>
    <xf numFmtId="38" fontId="3" fillId="25" borderId="33" xfId="34" applyFont="1" applyFill="1" applyBorder="1" applyAlignment="1">
      <alignment horizontal="right" vertical="center" shrinkToFit="1"/>
    </xf>
    <xf numFmtId="38" fontId="3" fillId="25" borderId="11" xfId="34" applyFont="1" applyFill="1" applyBorder="1" applyAlignment="1">
      <alignment horizontal="right" vertical="center" shrinkToFit="1"/>
    </xf>
    <xf numFmtId="38" fontId="3" fillId="24" borderId="15" xfId="34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183" fontId="3" fillId="0" borderId="23" xfId="28" applyNumberFormat="1" applyFont="1" applyFill="1" applyBorder="1" applyAlignment="1">
      <alignment horizontal="right" vertical="center"/>
    </xf>
    <xf numFmtId="183" fontId="3" fillId="0" borderId="24" xfId="28" applyNumberFormat="1" applyFont="1" applyFill="1" applyBorder="1" applyAlignment="1">
      <alignment horizontal="right" vertical="center"/>
    </xf>
    <xf numFmtId="183" fontId="3" fillId="0" borderId="22" xfId="28" applyNumberFormat="1" applyFont="1" applyFill="1" applyBorder="1" applyAlignment="1">
      <alignment horizontal="right" vertical="center"/>
    </xf>
    <xf numFmtId="183" fontId="3" fillId="0" borderId="52" xfId="28" applyNumberFormat="1" applyFont="1" applyFill="1" applyBorder="1" applyAlignment="1">
      <alignment horizontal="right" vertical="center"/>
    </xf>
    <xf numFmtId="183" fontId="3" fillId="0" borderId="62" xfId="28" applyNumberFormat="1" applyFont="1" applyFill="1" applyBorder="1" applyAlignment="1">
      <alignment horizontal="right" vertical="center"/>
    </xf>
    <xf numFmtId="183" fontId="3" fillId="0" borderId="57" xfId="28" applyNumberFormat="1" applyFont="1" applyFill="1" applyBorder="1" applyAlignment="1">
      <alignment horizontal="right" vertical="center"/>
    </xf>
    <xf numFmtId="178" fontId="3" fillId="24" borderId="52" xfId="0" applyNumberFormat="1" applyFont="1" applyFill="1" applyBorder="1" applyAlignment="1">
      <alignment horizontal="right" vertical="center"/>
    </xf>
    <xf numFmtId="178" fontId="3" fillId="24" borderId="57" xfId="0" applyNumberFormat="1" applyFont="1" applyFill="1" applyBorder="1" applyAlignment="1">
      <alignment horizontal="right" vertical="center"/>
    </xf>
    <xf numFmtId="178" fontId="3" fillId="24" borderId="62" xfId="0" applyNumberFormat="1" applyFont="1" applyFill="1" applyBorder="1" applyAlignment="1">
      <alignment horizontal="right" vertical="center"/>
    </xf>
    <xf numFmtId="183" fontId="3" fillId="25" borderId="52" xfId="28" applyNumberFormat="1" applyFont="1" applyFill="1" applyBorder="1" applyAlignment="1">
      <alignment horizontal="right" vertical="center"/>
    </xf>
    <xf numFmtId="183" fontId="3" fillId="25" borderId="57" xfId="28" applyNumberFormat="1" applyFont="1" applyFill="1" applyBorder="1" applyAlignment="1">
      <alignment horizontal="right" vertical="center"/>
    </xf>
    <xf numFmtId="183" fontId="3" fillId="25" borderId="62" xfId="28" applyNumberFormat="1" applyFont="1" applyFill="1" applyBorder="1" applyAlignment="1">
      <alignment horizontal="right" vertical="center"/>
    </xf>
    <xf numFmtId="183" fontId="3" fillId="24" borderId="52" xfId="28" applyNumberFormat="1" applyFont="1" applyFill="1" applyBorder="1" applyAlignment="1">
      <alignment horizontal="right" vertical="center"/>
    </xf>
    <xf numFmtId="183" fontId="3" fillId="24" borderId="57" xfId="28" applyNumberFormat="1" applyFont="1" applyFill="1" applyBorder="1" applyAlignment="1">
      <alignment horizontal="right" vertical="center"/>
    </xf>
    <xf numFmtId="183" fontId="3" fillId="24" borderId="62" xfId="28" applyNumberFormat="1" applyFont="1" applyFill="1" applyBorder="1" applyAlignment="1">
      <alignment horizontal="right" vertical="center"/>
    </xf>
    <xf numFmtId="183" fontId="3" fillId="24" borderId="73" xfId="28" applyNumberFormat="1" applyFont="1" applyFill="1" applyBorder="1" applyAlignment="1">
      <alignment horizontal="right" vertical="center"/>
    </xf>
    <xf numFmtId="183" fontId="3" fillId="24" borderId="19" xfId="28" applyNumberFormat="1" applyFont="1" applyFill="1" applyBorder="1" applyAlignment="1">
      <alignment horizontal="right" vertical="center"/>
    </xf>
    <xf numFmtId="183" fontId="3" fillId="24" borderId="11" xfId="28" applyNumberFormat="1" applyFont="1" applyFill="1" applyBorder="1" applyAlignment="1">
      <alignment horizontal="right" vertical="center"/>
    </xf>
    <xf numFmtId="183" fontId="3" fillId="24" borderId="15" xfId="28" applyNumberFormat="1" applyFont="1" applyFill="1" applyBorder="1" applyAlignment="1">
      <alignment horizontal="right" vertical="center"/>
    </xf>
    <xf numFmtId="183" fontId="3" fillId="24" borderId="51" xfId="28" applyNumberFormat="1" applyFont="1" applyFill="1" applyBorder="1" applyAlignment="1">
      <alignment horizontal="right" vertical="center"/>
    </xf>
    <xf numFmtId="183" fontId="3" fillId="24" borderId="29" xfId="28" applyNumberFormat="1" applyFont="1" applyFill="1" applyBorder="1" applyAlignment="1">
      <alignment horizontal="right" vertical="center"/>
    </xf>
    <xf numFmtId="183" fontId="3" fillId="24" borderId="37" xfId="28" applyNumberFormat="1" applyFont="1" applyFill="1" applyBorder="1" applyAlignment="1">
      <alignment horizontal="right" vertical="center"/>
    </xf>
    <xf numFmtId="183" fontId="3" fillId="0" borderId="51" xfId="28" applyNumberFormat="1" applyFont="1" applyFill="1" applyBorder="1" applyAlignment="1">
      <alignment horizontal="right" vertical="center"/>
    </xf>
    <xf numFmtId="183" fontId="3" fillId="0" borderId="29" xfId="28" applyNumberFormat="1" applyFont="1" applyFill="1" applyBorder="1" applyAlignment="1">
      <alignment horizontal="right" vertical="center"/>
    </xf>
    <xf numFmtId="183" fontId="3" fillId="0" borderId="37" xfId="28" applyNumberFormat="1" applyFont="1" applyFill="1" applyBorder="1" applyAlignment="1">
      <alignment horizontal="right" vertical="center"/>
    </xf>
    <xf numFmtId="183" fontId="3" fillId="6" borderId="15" xfId="28" applyNumberFormat="1" applyFont="1" applyFill="1" applyBorder="1" applyAlignment="1">
      <alignment horizontal="right" vertical="center"/>
    </xf>
    <xf numFmtId="183" fontId="3" fillId="6" borderId="19" xfId="28" applyNumberFormat="1" applyFont="1" applyFill="1" applyBorder="1" applyAlignment="1">
      <alignment horizontal="right" vertical="center"/>
    </xf>
    <xf numFmtId="183" fontId="3" fillId="6" borderId="11" xfId="28" applyNumberFormat="1" applyFont="1" applyFill="1" applyBorder="1" applyAlignment="1">
      <alignment horizontal="right" vertical="center"/>
    </xf>
    <xf numFmtId="185" fontId="3" fillId="6" borderId="15" xfId="0" applyNumberFormat="1" applyFont="1" applyFill="1" applyBorder="1" applyAlignment="1">
      <alignment horizontal="right" vertical="center"/>
    </xf>
    <xf numFmtId="185" fontId="3" fillId="25" borderId="19" xfId="0" applyNumberFormat="1" applyFont="1" applyFill="1" applyBorder="1" applyAlignment="1">
      <alignment horizontal="right" vertical="center"/>
    </xf>
    <xf numFmtId="190" fontId="3" fillId="6" borderId="15" xfId="0" applyNumberFormat="1" applyFont="1" applyFill="1" applyBorder="1" applyAlignment="1">
      <alignment horizontal="right" vertical="center"/>
    </xf>
    <xf numFmtId="190" fontId="3" fillId="6" borderId="19" xfId="0" applyNumberFormat="1" applyFont="1" applyFill="1" applyBorder="1" applyAlignment="1">
      <alignment horizontal="right" vertical="center"/>
    </xf>
    <xf numFmtId="189" fontId="3" fillId="24" borderId="15" xfId="34" applyNumberFormat="1" applyFont="1" applyFill="1" applyBorder="1" applyAlignment="1">
      <alignment horizontal="right" vertical="center"/>
    </xf>
    <xf numFmtId="189" fontId="3" fillId="24" borderId="19" xfId="34" applyNumberFormat="1" applyFont="1" applyFill="1" applyBorder="1" applyAlignment="1">
      <alignment horizontal="right" vertical="center"/>
    </xf>
    <xf numFmtId="189" fontId="3" fillId="24" borderId="11" xfId="34" applyNumberFormat="1" applyFont="1" applyFill="1" applyBorder="1" applyAlignment="1">
      <alignment horizontal="right" vertical="center"/>
    </xf>
    <xf numFmtId="178" fontId="3" fillId="24" borderId="15" xfId="0" applyNumberFormat="1" applyFont="1" applyFill="1" applyBorder="1" applyAlignment="1">
      <alignment horizontal="right" vertical="center"/>
    </xf>
    <xf numFmtId="178" fontId="3" fillId="24" borderId="19" xfId="0" applyNumberFormat="1" applyFont="1" applyFill="1" applyBorder="1" applyAlignment="1">
      <alignment horizontal="right" vertical="center"/>
    </xf>
    <xf numFmtId="178" fontId="3" fillId="24" borderId="11" xfId="0" applyNumberFormat="1" applyFont="1" applyFill="1" applyBorder="1" applyAlignment="1">
      <alignment horizontal="right" vertical="center"/>
    </xf>
    <xf numFmtId="183" fontId="3" fillId="0" borderId="25" xfId="28" applyNumberFormat="1" applyFont="1" applyFill="1" applyBorder="1" applyAlignment="1">
      <alignment horizontal="right" vertical="center"/>
    </xf>
    <xf numFmtId="183" fontId="3" fillId="0" borderId="26" xfId="28" applyNumberFormat="1" applyFont="1" applyFill="1" applyBorder="1" applyAlignment="1">
      <alignment horizontal="right" vertical="center"/>
    </xf>
    <xf numFmtId="183" fontId="3" fillId="0" borderId="27" xfId="28" applyNumberFormat="1" applyFont="1" applyFill="1" applyBorder="1" applyAlignment="1">
      <alignment horizontal="right" vertical="center"/>
    </xf>
    <xf numFmtId="183" fontId="3" fillId="24" borderId="25" xfId="28" applyNumberFormat="1" applyFont="1" applyFill="1" applyBorder="1" applyAlignment="1">
      <alignment horizontal="right" vertical="center"/>
    </xf>
    <xf numFmtId="183" fontId="3" fillId="24" borderId="26" xfId="28" applyNumberFormat="1" applyFont="1" applyFill="1" applyBorder="1" applyAlignment="1">
      <alignment horizontal="right" vertical="center"/>
    </xf>
    <xf numFmtId="183" fontId="3" fillId="24" borderId="27" xfId="28" applyNumberFormat="1" applyFont="1" applyFill="1" applyBorder="1" applyAlignment="1">
      <alignment horizontal="right" vertical="center"/>
    </xf>
    <xf numFmtId="38" fontId="3" fillId="24" borderId="19" xfId="34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54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55"/>
    <cellStyle name="標準 3" xfId="45"/>
    <cellStyle name="標準 4" xfId="46"/>
    <cellStyle name="標準 5" xfId="47"/>
    <cellStyle name="標準 6" xfId="48"/>
    <cellStyle name="標準 7" xfId="49"/>
    <cellStyle name="標準 8" xfId="52"/>
    <cellStyle name="標準 9" xfId="53"/>
    <cellStyle name="未定義" xfId="50"/>
    <cellStyle name="良い" xfId="51" builtinId="26" customBuiltin="1"/>
  </cellStyles>
  <dxfs count="21">
    <dxf>
      <font>
        <condense val="0"/>
        <extend val="0"/>
        <color indexed="27"/>
      </font>
    </dxf>
    <dxf>
      <font>
        <condense val="0"/>
        <extend val="0"/>
        <color indexed="9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9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27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57300</xdr:colOff>
      <xdr:row>9</xdr:row>
      <xdr:rowOff>26745</xdr:rowOff>
    </xdr:from>
    <xdr:to>
      <xdr:col>10</xdr:col>
      <xdr:colOff>44825</xdr:colOff>
      <xdr:row>10</xdr:row>
      <xdr:rowOff>67235</xdr:rowOff>
    </xdr:to>
    <xdr:sp macro="" textlink="" fLocksText="0">
      <xdr:nvSpPr>
        <xdr:cNvPr id="3225" name="Rectangle 2"/>
        <xdr:cNvSpPr/>
      </xdr:nvSpPr>
      <xdr:spPr bwMode="auto">
        <a:xfrm>
          <a:off x="5077535" y="1752451"/>
          <a:ext cx="3315672" cy="1973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※　建部と瀬戸は平成24年2月6日以降の登録者数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A2:S49"/>
  <sheetViews>
    <sheetView tabSelected="1" view="pageBreakPreview" zoomScale="115" zoomScaleNormal="115" zoomScaleSheetLayoutView="115" workbookViewId="0">
      <selection activeCell="A2" sqref="A2:H3"/>
    </sheetView>
  </sheetViews>
  <sheetFormatPr defaultRowHeight="13.5" x14ac:dyDescent="0.15"/>
  <cols>
    <col min="1" max="1" width="5.5" customWidth="1"/>
    <col min="2" max="2" width="15.25" customWidth="1"/>
    <col min="4" max="4" width="10.5" bestFit="1" customWidth="1"/>
    <col min="5" max="5" width="10.25" bestFit="1" customWidth="1"/>
    <col min="6" max="6" width="9" customWidth="1"/>
    <col min="7" max="7" width="2.75" customWidth="1"/>
  </cols>
  <sheetData>
    <row r="2" spans="1:19" s="204" customFormat="1" ht="24.75" customHeight="1" x14ac:dyDescent="0.3">
      <c r="A2" s="1183" t="s">
        <v>75</v>
      </c>
      <c r="B2" s="1183"/>
      <c r="C2" s="1183"/>
      <c r="D2" s="1183"/>
      <c r="E2" s="1183"/>
      <c r="F2" s="1183"/>
      <c r="G2" s="1183"/>
      <c r="H2" s="1183"/>
    </row>
    <row r="3" spans="1:19" s="204" customFormat="1" ht="24.75" customHeight="1" x14ac:dyDescent="0.3">
      <c r="A3" s="1183"/>
      <c r="B3" s="1183"/>
      <c r="C3" s="1183"/>
      <c r="D3" s="1183"/>
      <c r="E3" s="1183"/>
      <c r="F3" s="1183"/>
      <c r="G3" s="1183"/>
      <c r="H3" s="1183"/>
    </row>
    <row r="5" spans="1:19" ht="13.5" customHeight="1" x14ac:dyDescent="0.15">
      <c r="A5" s="1184" t="s">
        <v>1043</v>
      </c>
      <c r="B5" s="1184"/>
      <c r="C5" s="1184"/>
      <c r="D5" s="1184"/>
      <c r="E5" s="1184"/>
      <c r="F5" s="1184"/>
      <c r="G5" s="1184"/>
      <c r="H5" s="1184"/>
    </row>
    <row r="6" spans="1:19" ht="13.5" customHeight="1" x14ac:dyDescent="0.15">
      <c r="A6" s="1184"/>
      <c r="B6" s="1184"/>
      <c r="C6" s="1184"/>
      <c r="D6" s="1184"/>
      <c r="E6" s="1184"/>
      <c r="F6" s="1184"/>
      <c r="G6" s="1184"/>
      <c r="H6" s="1184"/>
      <c r="M6" s="1180"/>
      <c r="N6" s="1180"/>
      <c r="O6" s="1180"/>
      <c r="P6" s="1180"/>
      <c r="Q6" s="1180"/>
      <c r="R6" s="1180"/>
      <c r="S6" s="1180"/>
    </row>
    <row r="7" spans="1:19" x14ac:dyDescent="0.15">
      <c r="A7" s="1125"/>
      <c r="B7" s="1125"/>
      <c r="C7" s="1125"/>
      <c r="D7" s="1125"/>
      <c r="E7" s="1125"/>
      <c r="F7" s="1125"/>
      <c r="G7" s="1125"/>
      <c r="H7" s="1125"/>
      <c r="M7" s="1180"/>
      <c r="N7" s="1180"/>
      <c r="O7" s="1180"/>
      <c r="P7" s="1180"/>
      <c r="Q7" s="1180"/>
      <c r="R7" s="1180"/>
      <c r="S7" s="1180"/>
    </row>
    <row r="8" spans="1:19" ht="13.5" customHeight="1" x14ac:dyDescent="0.15">
      <c r="A8" s="1185" t="s">
        <v>1044</v>
      </c>
      <c r="B8" s="1185"/>
      <c r="C8" s="1185"/>
      <c r="D8" s="1185"/>
      <c r="E8" s="1185"/>
      <c r="F8" s="1185"/>
      <c r="G8" s="1185"/>
      <c r="H8" s="1185"/>
      <c r="M8" s="1180"/>
      <c r="N8" s="1180"/>
      <c r="O8" s="1180"/>
      <c r="P8" s="1180"/>
      <c r="Q8" s="1180"/>
      <c r="R8" s="1180"/>
      <c r="S8" s="1180"/>
    </row>
    <row r="9" spans="1:19" x14ac:dyDescent="0.15">
      <c r="A9" s="1185"/>
      <c r="B9" s="1185"/>
      <c r="C9" s="1185"/>
      <c r="D9" s="1185"/>
      <c r="E9" s="1185"/>
      <c r="F9" s="1185"/>
      <c r="G9" s="1185"/>
      <c r="H9" s="1185"/>
      <c r="M9" s="1180"/>
      <c r="N9" s="1180"/>
      <c r="O9" s="1180"/>
      <c r="P9" s="1180"/>
      <c r="Q9" s="1180"/>
      <c r="R9" s="1180"/>
      <c r="S9" s="1180"/>
    </row>
    <row r="10" spans="1:19" ht="13.5" customHeight="1" x14ac:dyDescent="0.15">
      <c r="A10" s="1186" t="s">
        <v>1045</v>
      </c>
      <c r="B10" s="1186"/>
      <c r="C10" s="1186"/>
      <c r="D10" s="1186"/>
      <c r="E10" s="1186"/>
      <c r="F10" s="1186"/>
      <c r="G10" s="1186"/>
      <c r="H10" s="1186"/>
      <c r="M10" s="1180"/>
      <c r="N10" s="1180"/>
      <c r="O10" s="1180"/>
      <c r="P10" s="1180"/>
      <c r="Q10" s="1180"/>
      <c r="R10" s="1180"/>
      <c r="S10" s="1180"/>
    </row>
    <row r="11" spans="1:19" s="704" customFormat="1" x14ac:dyDescent="0.15">
      <c r="A11" s="1186"/>
      <c r="B11" s="1186"/>
      <c r="C11" s="1186"/>
      <c r="D11" s="1186"/>
      <c r="E11" s="1186"/>
      <c r="F11" s="1186"/>
      <c r="G11" s="1186"/>
      <c r="H11" s="1186"/>
      <c r="M11" s="1180"/>
      <c r="N11" s="1180"/>
      <c r="O11" s="1180"/>
      <c r="P11" s="1180"/>
      <c r="Q11" s="1180"/>
      <c r="R11" s="1180"/>
      <c r="S11" s="1180"/>
    </row>
    <row r="12" spans="1:19" ht="47.25" customHeight="1" x14ac:dyDescent="0.15">
      <c r="M12" s="1180"/>
      <c r="N12" s="1180"/>
      <c r="O12" s="1180"/>
      <c r="P12" s="1180"/>
      <c r="Q12" s="1180"/>
      <c r="R12" s="1180"/>
      <c r="S12" s="1180"/>
    </row>
    <row r="13" spans="1:19" ht="21.75" customHeight="1" x14ac:dyDescent="0.15">
      <c r="B13" s="1182" t="s">
        <v>76</v>
      </c>
      <c r="C13" s="1182"/>
      <c r="D13" s="1182"/>
      <c r="E13" s="1182"/>
      <c r="F13" s="1182"/>
      <c r="G13" s="1182"/>
      <c r="H13" s="1182"/>
      <c r="M13" s="1180"/>
      <c r="N13" s="1180"/>
      <c r="O13" s="1180"/>
      <c r="P13" s="1180"/>
      <c r="Q13" s="1180"/>
      <c r="R13" s="1180"/>
      <c r="S13" s="1180"/>
    </row>
    <row r="14" spans="1:19" ht="13.5" customHeight="1" x14ac:dyDescent="0.15">
      <c r="B14" s="1" t="s">
        <v>745</v>
      </c>
      <c r="C14" s="1"/>
      <c r="D14" s="1"/>
      <c r="E14" s="1"/>
      <c r="F14" s="1"/>
      <c r="G14" s="844" t="s">
        <v>727</v>
      </c>
      <c r="M14" s="1180"/>
      <c r="N14" s="1180"/>
      <c r="O14" s="1180"/>
      <c r="P14" s="1180"/>
      <c r="Q14" s="1180"/>
      <c r="R14" s="1180"/>
      <c r="S14" s="1180"/>
    </row>
    <row r="15" spans="1:19" x14ac:dyDescent="0.15">
      <c r="B15" s="1" t="s">
        <v>746</v>
      </c>
      <c r="C15" s="1"/>
      <c r="D15" s="1"/>
      <c r="E15" s="1"/>
      <c r="F15" s="1"/>
      <c r="G15" s="844" t="s">
        <v>728</v>
      </c>
      <c r="M15" s="1180"/>
      <c r="N15" s="1180"/>
      <c r="O15" s="1180"/>
      <c r="P15" s="1180"/>
      <c r="Q15" s="1180"/>
      <c r="R15" s="1180"/>
      <c r="S15" s="1180"/>
    </row>
    <row r="16" spans="1:19" x14ac:dyDescent="0.15">
      <c r="B16" s="1" t="s">
        <v>725</v>
      </c>
      <c r="C16" s="1"/>
      <c r="D16" s="1"/>
      <c r="E16" s="1"/>
      <c r="F16" s="1"/>
      <c r="G16" s="1"/>
      <c r="M16" s="1180"/>
      <c r="N16" s="1180"/>
      <c r="O16" s="1180"/>
      <c r="P16" s="1180"/>
      <c r="Q16" s="1180"/>
      <c r="R16" s="1180"/>
      <c r="S16" s="1180"/>
    </row>
    <row r="17" spans="2:19" x14ac:dyDescent="0.15">
      <c r="B17" s="1" t="s">
        <v>747</v>
      </c>
      <c r="C17" s="1"/>
      <c r="D17" s="1"/>
      <c r="E17" s="1"/>
      <c r="F17" s="1"/>
      <c r="G17" s="844" t="s">
        <v>729</v>
      </c>
      <c r="M17" s="1180"/>
      <c r="N17" s="1180"/>
      <c r="O17" s="1180"/>
      <c r="P17" s="1180"/>
      <c r="Q17" s="1180"/>
      <c r="R17" s="1180"/>
      <c r="S17" s="1180"/>
    </row>
    <row r="18" spans="2:19" x14ac:dyDescent="0.15">
      <c r="B18" s="1" t="s">
        <v>726</v>
      </c>
      <c r="C18" s="1"/>
      <c r="D18" s="1"/>
      <c r="E18" s="1"/>
      <c r="F18" s="1"/>
      <c r="G18" s="1"/>
      <c r="M18" s="1180"/>
      <c r="N18" s="1180"/>
      <c r="O18" s="1180"/>
      <c r="P18" s="1180"/>
      <c r="Q18" s="1180"/>
      <c r="R18" s="1180"/>
      <c r="S18" s="1180"/>
    </row>
    <row r="19" spans="2:19" x14ac:dyDescent="0.15">
      <c r="B19" s="1" t="s">
        <v>750</v>
      </c>
      <c r="C19" s="1"/>
      <c r="D19" s="1"/>
      <c r="E19" s="1"/>
      <c r="F19" s="1"/>
      <c r="G19" s="844" t="s">
        <v>730</v>
      </c>
      <c r="M19" s="1180"/>
      <c r="N19" s="1180"/>
      <c r="O19" s="1180"/>
      <c r="P19" s="1180"/>
      <c r="Q19" s="1180"/>
      <c r="R19" s="1180"/>
      <c r="S19" s="1180"/>
    </row>
    <row r="20" spans="2:19" x14ac:dyDescent="0.15">
      <c r="B20" s="845" t="s">
        <v>731</v>
      </c>
      <c r="D20" s="846" t="s">
        <v>1055</v>
      </c>
      <c r="E20" s="847" t="s">
        <v>1054</v>
      </c>
      <c r="F20" t="s">
        <v>732</v>
      </c>
      <c r="M20" s="1180"/>
      <c r="N20" s="1180"/>
      <c r="O20" s="1180"/>
      <c r="P20" s="1180"/>
      <c r="Q20" s="1180"/>
      <c r="R20" s="1180"/>
      <c r="S20" s="1180"/>
    </row>
    <row r="21" spans="2:19" x14ac:dyDescent="0.15">
      <c r="B21" s="704" t="s">
        <v>749</v>
      </c>
      <c r="G21" s="844" t="s">
        <v>733</v>
      </c>
      <c r="M21" s="1180"/>
      <c r="N21" s="1180"/>
      <c r="O21" s="1180"/>
      <c r="P21" s="1180"/>
      <c r="Q21" s="1180"/>
      <c r="R21" s="1180"/>
      <c r="S21" s="1180"/>
    </row>
    <row r="22" spans="2:19" x14ac:dyDescent="0.15">
      <c r="B22" s="845" t="s">
        <v>734</v>
      </c>
      <c r="M22" s="1180"/>
      <c r="N22" s="1180"/>
      <c r="O22" s="1180"/>
      <c r="P22" s="1180"/>
      <c r="Q22" s="1180"/>
      <c r="R22" s="1180"/>
      <c r="S22" s="1180"/>
    </row>
    <row r="23" spans="2:19" x14ac:dyDescent="0.15">
      <c r="B23" s="845" t="s">
        <v>748</v>
      </c>
      <c r="G23" s="844" t="s">
        <v>739</v>
      </c>
      <c r="M23" s="1180"/>
      <c r="N23" s="1180"/>
      <c r="O23" s="1180"/>
      <c r="P23" s="1180"/>
      <c r="Q23" s="1180"/>
      <c r="R23" s="1180"/>
      <c r="S23" s="1180"/>
    </row>
    <row r="24" spans="2:19" x14ac:dyDescent="0.15">
      <c r="B24" s="845" t="s">
        <v>735</v>
      </c>
      <c r="M24" s="1180"/>
      <c r="N24" s="1180"/>
      <c r="O24" s="1180"/>
      <c r="P24" s="1180"/>
      <c r="Q24" s="1180"/>
      <c r="R24" s="1180"/>
      <c r="S24" s="1180"/>
    </row>
    <row r="25" spans="2:19" x14ac:dyDescent="0.15">
      <c r="B25" s="845" t="s">
        <v>736</v>
      </c>
      <c r="M25" s="1180"/>
      <c r="N25" s="1180"/>
      <c r="O25" s="1180"/>
      <c r="P25" s="1180"/>
      <c r="Q25" s="1180"/>
      <c r="R25" s="1180"/>
      <c r="S25" s="1180"/>
    </row>
    <row r="26" spans="2:19" x14ac:dyDescent="0.15">
      <c r="B26" s="845" t="s">
        <v>751</v>
      </c>
      <c r="G26" s="844" t="s">
        <v>740</v>
      </c>
      <c r="M26" s="1180"/>
      <c r="N26" s="1180"/>
      <c r="O26" s="1180"/>
      <c r="P26" s="1180"/>
      <c r="Q26" s="1180"/>
      <c r="R26" s="1180"/>
      <c r="S26" s="1180"/>
    </row>
    <row r="27" spans="2:19" x14ac:dyDescent="0.15">
      <c r="B27" s="845" t="s">
        <v>737</v>
      </c>
      <c r="M27" s="1180"/>
      <c r="N27" s="1180"/>
      <c r="O27" s="1180"/>
      <c r="P27" s="1180"/>
      <c r="Q27" s="1180"/>
      <c r="R27" s="1180"/>
      <c r="S27" s="1180"/>
    </row>
    <row r="28" spans="2:19" x14ac:dyDescent="0.15">
      <c r="B28" s="845" t="s">
        <v>738</v>
      </c>
      <c r="M28" s="1180"/>
      <c r="N28" s="1180"/>
      <c r="O28" s="1180"/>
      <c r="P28" s="1180"/>
      <c r="Q28" s="1180"/>
      <c r="R28" s="1180"/>
      <c r="S28" s="1180"/>
    </row>
    <row r="29" spans="2:19" x14ac:dyDescent="0.15">
      <c r="G29" s="844"/>
      <c r="M29" s="1180"/>
      <c r="N29" s="1180"/>
      <c r="O29" s="1180"/>
      <c r="P29" s="1180"/>
      <c r="Q29" s="1180"/>
      <c r="R29" s="1180"/>
      <c r="S29" s="1180"/>
    </row>
    <row r="30" spans="2:19" x14ac:dyDescent="0.15">
      <c r="B30" s="989" t="s">
        <v>1041</v>
      </c>
      <c r="G30" s="844"/>
      <c r="M30" s="1180"/>
      <c r="N30" s="1180"/>
      <c r="O30" s="1180"/>
      <c r="P30" s="1180"/>
      <c r="Q30" s="1180"/>
      <c r="R30" s="1180"/>
      <c r="S30" s="1180"/>
    </row>
    <row r="31" spans="2:19" x14ac:dyDescent="0.15">
      <c r="B31" s="845"/>
      <c r="M31" s="1180"/>
      <c r="N31" s="1180"/>
      <c r="O31" s="1180"/>
      <c r="P31" s="1180"/>
      <c r="Q31" s="1180"/>
      <c r="R31" s="1180"/>
      <c r="S31" s="1180"/>
    </row>
    <row r="32" spans="2:19" x14ac:dyDescent="0.15">
      <c r="B32" s="845" t="s">
        <v>741</v>
      </c>
      <c r="G32" s="844"/>
    </row>
    <row r="33" spans="1:8" x14ac:dyDescent="0.15">
      <c r="B33" s="845" t="s">
        <v>742</v>
      </c>
      <c r="G33" s="844"/>
    </row>
    <row r="34" spans="1:8" x14ac:dyDescent="0.15">
      <c r="B34" s="845" t="s">
        <v>743</v>
      </c>
    </row>
    <row r="35" spans="1:8" x14ac:dyDescent="0.15">
      <c r="B35" s="845" t="s">
        <v>744</v>
      </c>
    </row>
    <row r="36" spans="1:8" s="848" customFormat="1" x14ac:dyDescent="0.15">
      <c r="B36" s="845"/>
      <c r="C36"/>
      <c r="D36"/>
    </row>
    <row r="37" spans="1:8" s="848" customFormat="1" x14ac:dyDescent="0.15">
      <c r="B37" s="845" t="s">
        <v>755</v>
      </c>
      <c r="C37"/>
      <c r="D37"/>
    </row>
    <row r="38" spans="1:8" s="848" customFormat="1" x14ac:dyDescent="0.15">
      <c r="B38" s="845" t="s">
        <v>756</v>
      </c>
      <c r="C38"/>
      <c r="D38"/>
    </row>
    <row r="39" spans="1:8" s="848" customFormat="1" x14ac:dyDescent="0.15">
      <c r="B39"/>
      <c r="C39"/>
      <c r="D39"/>
    </row>
    <row r="40" spans="1:8" x14ac:dyDescent="0.15">
      <c r="B40" s="989" t="s">
        <v>757</v>
      </c>
    </row>
    <row r="41" spans="1:8" x14ac:dyDescent="0.15">
      <c r="B41" s="989" t="s">
        <v>758</v>
      </c>
    </row>
    <row r="42" spans="1:8" s="848" customFormat="1" x14ac:dyDescent="0.15"/>
    <row r="43" spans="1:8" x14ac:dyDescent="0.15">
      <c r="C43" s="867"/>
    </row>
    <row r="45" spans="1:8" ht="13.5" customHeight="1" x14ac:dyDescent="0.15">
      <c r="A45" s="1187" t="s">
        <v>752</v>
      </c>
      <c r="B45" s="1187"/>
      <c r="C45" s="1187"/>
      <c r="D45" s="1187"/>
      <c r="E45" s="1187"/>
      <c r="F45" s="1187"/>
      <c r="G45" s="1187"/>
      <c r="H45" s="1187"/>
    </row>
    <row r="46" spans="1:8" ht="13.5" customHeight="1" x14ac:dyDescent="0.15">
      <c r="A46" s="1187"/>
      <c r="B46" s="1187"/>
      <c r="C46" s="1187"/>
      <c r="D46" s="1187"/>
      <c r="E46" s="1187"/>
      <c r="F46" s="1187"/>
      <c r="G46" s="1187"/>
      <c r="H46" s="1187"/>
    </row>
    <row r="47" spans="1:8" ht="13.5" customHeight="1" x14ac:dyDescent="0.15">
      <c r="A47" s="1181" t="s">
        <v>1040</v>
      </c>
      <c r="B47" s="1181"/>
      <c r="C47" s="1181"/>
      <c r="D47" s="1181"/>
      <c r="E47" s="1181"/>
      <c r="F47" s="1181"/>
      <c r="G47" s="1181"/>
      <c r="H47" s="1181"/>
    </row>
    <row r="48" spans="1:8" ht="13.5" customHeight="1" x14ac:dyDescent="0.15">
      <c r="A48" s="1181"/>
      <c r="B48" s="1181"/>
      <c r="C48" s="1181"/>
      <c r="D48" s="1181"/>
      <c r="E48" s="1181"/>
      <c r="F48" s="1181"/>
      <c r="G48" s="1181"/>
      <c r="H48" s="1181"/>
    </row>
    <row r="49" spans="1:8" ht="13.5" customHeight="1" x14ac:dyDescent="0.15">
      <c r="A49" s="1181"/>
      <c r="B49" s="1181"/>
      <c r="C49" s="1181"/>
      <c r="D49" s="1181"/>
      <c r="E49" s="1181"/>
      <c r="F49" s="1181"/>
      <c r="G49" s="1181"/>
      <c r="H49" s="1181"/>
    </row>
  </sheetData>
  <mergeCells count="8">
    <mergeCell ref="M6:S31"/>
    <mergeCell ref="A47:H49"/>
    <mergeCell ref="B13:H13"/>
    <mergeCell ref="A2:H3"/>
    <mergeCell ref="A5:H6"/>
    <mergeCell ref="A8:H9"/>
    <mergeCell ref="A10:H11"/>
    <mergeCell ref="A45:H46"/>
  </mergeCells>
  <phoneticPr fontId="2"/>
  <printOptions horizontalCentered="1" verticalCentered="1"/>
  <pageMargins left="0.78740157480314965" right="0.78740157480314965" top="0.78740157480314965" bottom="0.78740157480314965" header="0.19685039370078741" footer="0.19685039370078741"/>
  <pageSetup paperSize="9" orientation="portrait" r:id="rId1"/>
  <headerFooter alignWithMargins="0">
    <oddHeader xml:space="preserve">&amp;R&amp;9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4"/>
    <pageSetUpPr fitToPage="1"/>
  </sheetPr>
  <dimension ref="A1:G312"/>
  <sheetViews>
    <sheetView topLeftCell="A16" zoomScaleNormal="100" workbookViewId="0">
      <selection activeCell="G22" sqref="G22"/>
    </sheetView>
  </sheetViews>
  <sheetFormatPr defaultRowHeight="13.5" x14ac:dyDescent="0.15"/>
  <cols>
    <col min="1" max="1" width="6.5" customWidth="1"/>
    <col min="2" max="2" width="7.125" bestFit="1" customWidth="1"/>
    <col min="4" max="4" width="6" customWidth="1"/>
    <col min="5" max="5" width="25.125" customWidth="1"/>
    <col min="6" max="6" width="64.625" style="47" customWidth="1"/>
  </cols>
  <sheetData>
    <row r="1" spans="1:6" ht="32.25" customHeight="1" x14ac:dyDescent="0.15">
      <c r="D1" s="1776" t="s">
        <v>349</v>
      </c>
      <c r="E1" s="1776"/>
      <c r="F1" s="1776"/>
    </row>
    <row r="2" spans="1:6" ht="17.25" customHeight="1" x14ac:dyDescent="0.15">
      <c r="A2" s="74" t="s">
        <v>222</v>
      </c>
      <c r="B2" s="74" t="s">
        <v>223</v>
      </c>
      <c r="C2" s="74" t="s">
        <v>224</v>
      </c>
      <c r="D2" t="s">
        <v>225</v>
      </c>
    </row>
    <row r="3" spans="1:6" ht="15.75" customHeight="1" x14ac:dyDescent="0.15">
      <c r="A3" s="69" t="s">
        <v>226</v>
      </c>
      <c r="B3" s="69">
        <v>1</v>
      </c>
      <c r="C3" s="69"/>
      <c r="D3" s="2">
        <v>1</v>
      </c>
      <c r="E3" s="2" t="s">
        <v>227</v>
      </c>
      <c r="F3" s="47" t="s">
        <v>472</v>
      </c>
    </row>
    <row r="4" spans="1:6" ht="15.75" customHeight="1" x14ac:dyDescent="0.15">
      <c r="A4" s="69" t="s">
        <v>226</v>
      </c>
      <c r="B4" s="69">
        <v>1</v>
      </c>
      <c r="C4" s="69"/>
      <c r="D4" s="2">
        <v>2</v>
      </c>
      <c r="E4" s="2" t="s">
        <v>228</v>
      </c>
      <c r="F4" s="47" t="s">
        <v>473</v>
      </c>
    </row>
    <row r="5" spans="1:6" ht="15.75" customHeight="1" x14ac:dyDescent="0.15">
      <c r="A5" s="69" t="s">
        <v>226</v>
      </c>
      <c r="B5" s="69">
        <v>1</v>
      </c>
      <c r="C5" s="69">
        <v>1</v>
      </c>
      <c r="D5" s="2">
        <v>3</v>
      </c>
      <c r="E5" s="2" t="s">
        <v>229</v>
      </c>
      <c r="F5" s="47" t="s">
        <v>230</v>
      </c>
    </row>
    <row r="6" spans="1:6" ht="15.75" customHeight="1" x14ac:dyDescent="0.15">
      <c r="A6" s="69" t="s">
        <v>226</v>
      </c>
      <c r="B6" s="69">
        <v>1</v>
      </c>
      <c r="C6" s="69">
        <v>2</v>
      </c>
      <c r="D6" s="2">
        <v>4</v>
      </c>
      <c r="E6" s="2" t="s">
        <v>231</v>
      </c>
      <c r="F6" s="47" t="s">
        <v>232</v>
      </c>
    </row>
    <row r="7" spans="1:6" ht="15.75" customHeight="1" x14ac:dyDescent="0.15">
      <c r="A7" s="69" t="s">
        <v>226</v>
      </c>
      <c r="B7" s="69">
        <v>1</v>
      </c>
      <c r="C7" s="69">
        <v>3</v>
      </c>
      <c r="D7" s="2">
        <v>5</v>
      </c>
      <c r="E7" s="2" t="s">
        <v>233</v>
      </c>
      <c r="F7" s="47" t="s">
        <v>516</v>
      </c>
    </row>
    <row r="8" spans="1:6" ht="15.75" customHeight="1" x14ac:dyDescent="0.15">
      <c r="A8" s="69" t="s">
        <v>226</v>
      </c>
      <c r="B8" s="69">
        <v>2</v>
      </c>
      <c r="C8" s="69">
        <v>1</v>
      </c>
      <c r="D8" s="2">
        <v>6</v>
      </c>
      <c r="E8" s="2" t="s">
        <v>235</v>
      </c>
      <c r="F8" s="47" t="s">
        <v>350</v>
      </c>
    </row>
    <row r="9" spans="1:6" x14ac:dyDescent="0.15">
      <c r="A9" s="69" t="s">
        <v>226</v>
      </c>
      <c r="B9" s="69">
        <v>2</v>
      </c>
      <c r="C9" s="69">
        <v>2</v>
      </c>
      <c r="D9" s="2">
        <v>7</v>
      </c>
      <c r="E9" s="2" t="s">
        <v>236</v>
      </c>
      <c r="F9" s="47" t="s">
        <v>351</v>
      </c>
    </row>
    <row r="10" spans="1:6" x14ac:dyDescent="0.15">
      <c r="A10" s="69" t="s">
        <v>226</v>
      </c>
      <c r="B10" s="69">
        <v>2</v>
      </c>
      <c r="C10" s="69">
        <v>3</v>
      </c>
      <c r="D10" s="2">
        <v>8</v>
      </c>
      <c r="E10" s="2" t="s">
        <v>237</v>
      </c>
      <c r="F10" s="47" t="s">
        <v>417</v>
      </c>
    </row>
    <row r="11" spans="1:6" x14ac:dyDescent="0.15">
      <c r="A11" s="69" t="s">
        <v>226</v>
      </c>
      <c r="B11" s="69">
        <v>2</v>
      </c>
      <c r="C11" s="69">
        <v>4</v>
      </c>
      <c r="D11" s="2">
        <v>9</v>
      </c>
      <c r="E11" s="2" t="s">
        <v>239</v>
      </c>
      <c r="F11" s="47" t="s">
        <v>349</v>
      </c>
    </row>
    <row r="12" spans="1:6" x14ac:dyDescent="0.15">
      <c r="A12" s="69" t="s">
        <v>226</v>
      </c>
      <c r="B12" s="69">
        <v>2</v>
      </c>
      <c r="C12" s="69">
        <v>5</v>
      </c>
      <c r="D12" s="2">
        <v>10</v>
      </c>
      <c r="E12" s="2" t="s">
        <v>235</v>
      </c>
      <c r="F12" s="47" t="s">
        <v>352</v>
      </c>
    </row>
    <row r="13" spans="1:6" x14ac:dyDescent="0.15">
      <c r="A13" s="69" t="s">
        <v>226</v>
      </c>
      <c r="B13" s="69">
        <v>2</v>
      </c>
      <c r="C13" s="69">
        <v>6</v>
      </c>
      <c r="D13" s="2">
        <v>11</v>
      </c>
      <c r="E13" s="2" t="s">
        <v>240</v>
      </c>
      <c r="F13" s="47" t="s">
        <v>353</v>
      </c>
    </row>
    <row r="14" spans="1:6" x14ac:dyDescent="0.15">
      <c r="A14" s="69" t="s">
        <v>226</v>
      </c>
      <c r="B14" s="69">
        <v>2</v>
      </c>
      <c r="C14" s="69">
        <v>7</v>
      </c>
      <c r="D14" s="2">
        <v>12</v>
      </c>
      <c r="E14" s="2" t="s">
        <v>242</v>
      </c>
      <c r="F14" s="47" t="s">
        <v>354</v>
      </c>
    </row>
    <row r="15" spans="1:6" x14ac:dyDescent="0.15">
      <c r="A15" s="69" t="s">
        <v>226</v>
      </c>
      <c r="B15" s="69">
        <v>2</v>
      </c>
      <c r="C15" s="72" t="s">
        <v>244</v>
      </c>
      <c r="D15" s="2">
        <v>13</v>
      </c>
      <c r="E15" s="2" t="s">
        <v>245</v>
      </c>
      <c r="F15" s="47" t="s">
        <v>246</v>
      </c>
    </row>
    <row r="16" spans="1:6" x14ac:dyDescent="0.15">
      <c r="A16" s="69" t="s">
        <v>226</v>
      </c>
      <c r="B16" s="69">
        <v>2</v>
      </c>
      <c r="C16" s="69">
        <v>8</v>
      </c>
      <c r="D16" s="2">
        <v>14</v>
      </c>
      <c r="E16" s="2" t="s">
        <v>247</v>
      </c>
      <c r="F16" s="47" t="s">
        <v>355</v>
      </c>
    </row>
    <row r="17" spans="1:6" x14ac:dyDescent="0.15">
      <c r="A17" s="69" t="s">
        <v>226</v>
      </c>
      <c r="B17" s="69">
        <v>2</v>
      </c>
      <c r="C17" s="69">
        <v>9</v>
      </c>
      <c r="D17" s="2">
        <v>15</v>
      </c>
      <c r="E17" s="2" t="s">
        <v>248</v>
      </c>
      <c r="F17" s="682" t="s">
        <v>356</v>
      </c>
    </row>
    <row r="18" spans="1:6" x14ac:dyDescent="0.15">
      <c r="A18" s="69" t="s">
        <v>226</v>
      </c>
      <c r="B18" s="69">
        <v>3</v>
      </c>
      <c r="C18" s="69">
        <v>1</v>
      </c>
      <c r="D18" s="2">
        <v>16</v>
      </c>
      <c r="E18" s="2" t="s">
        <v>249</v>
      </c>
      <c r="F18" s="47" t="s">
        <v>357</v>
      </c>
    </row>
    <row r="19" spans="1:6" x14ac:dyDescent="0.15">
      <c r="A19" s="69" t="s">
        <v>226</v>
      </c>
      <c r="B19" s="69">
        <v>3</v>
      </c>
      <c r="C19" s="69">
        <v>2</v>
      </c>
      <c r="D19" s="2">
        <v>17</v>
      </c>
      <c r="E19" s="2" t="s">
        <v>250</v>
      </c>
      <c r="F19" s="48" t="s">
        <v>358</v>
      </c>
    </row>
    <row r="20" spans="1:6" x14ac:dyDescent="0.15">
      <c r="A20" s="69" t="s">
        <v>226</v>
      </c>
      <c r="B20" s="69">
        <v>3</v>
      </c>
      <c r="C20" s="69">
        <v>3</v>
      </c>
      <c r="D20" s="2">
        <v>18</v>
      </c>
      <c r="E20" s="2" t="s">
        <v>251</v>
      </c>
      <c r="F20" s="47" t="s">
        <v>405</v>
      </c>
    </row>
    <row r="21" spans="1:6" x14ac:dyDescent="0.15">
      <c r="A21" s="69" t="s">
        <v>226</v>
      </c>
      <c r="B21" s="69">
        <v>4</v>
      </c>
      <c r="C21" s="69" t="s">
        <v>252</v>
      </c>
      <c r="D21" s="2">
        <v>19</v>
      </c>
      <c r="E21" s="2" t="s">
        <v>253</v>
      </c>
      <c r="F21" s="47" t="s">
        <v>254</v>
      </c>
    </row>
    <row r="22" spans="1:6" x14ac:dyDescent="0.15">
      <c r="A22" s="69" t="s">
        <v>226</v>
      </c>
      <c r="B22" s="69">
        <v>4</v>
      </c>
      <c r="C22" s="69" t="s">
        <v>255</v>
      </c>
      <c r="D22" s="2">
        <v>20</v>
      </c>
      <c r="E22" s="2" t="s">
        <v>256</v>
      </c>
      <c r="F22" s="47" t="s">
        <v>724</v>
      </c>
    </row>
    <row r="23" spans="1:6" x14ac:dyDescent="0.15">
      <c r="A23" s="69" t="s">
        <v>226</v>
      </c>
      <c r="B23" s="69">
        <v>4</v>
      </c>
      <c r="C23" s="72" t="s">
        <v>257</v>
      </c>
      <c r="D23" s="2">
        <v>21</v>
      </c>
      <c r="E23" s="2" t="s">
        <v>258</v>
      </c>
    </row>
    <row r="24" spans="1:6" x14ac:dyDescent="0.15">
      <c r="A24" s="69" t="s">
        <v>226</v>
      </c>
      <c r="B24" s="69">
        <v>4</v>
      </c>
      <c r="C24" s="72" t="s">
        <v>259</v>
      </c>
      <c r="D24" s="2">
        <v>22</v>
      </c>
      <c r="E24" s="2" t="s">
        <v>260</v>
      </c>
    </row>
    <row r="25" spans="1:6" x14ac:dyDescent="0.15">
      <c r="A25" s="69" t="s">
        <v>226</v>
      </c>
      <c r="B25" s="69">
        <v>4</v>
      </c>
      <c r="C25" s="72" t="s">
        <v>261</v>
      </c>
      <c r="D25" s="2">
        <v>23</v>
      </c>
      <c r="E25" s="2" t="s">
        <v>262</v>
      </c>
    </row>
    <row r="26" spans="1:6" x14ac:dyDescent="0.15">
      <c r="A26" s="69" t="s">
        <v>226</v>
      </c>
      <c r="B26" s="69">
        <v>4</v>
      </c>
      <c r="C26" s="72" t="s">
        <v>263</v>
      </c>
      <c r="D26" s="2">
        <v>24</v>
      </c>
      <c r="E26" s="2" t="s">
        <v>264</v>
      </c>
      <c r="F26" s="75">
        <v>18193.310000000001</v>
      </c>
    </row>
    <row r="27" spans="1:6" x14ac:dyDescent="0.15">
      <c r="A27" s="69" t="s">
        <v>226</v>
      </c>
      <c r="B27" s="69">
        <v>4</v>
      </c>
      <c r="C27" s="72" t="s">
        <v>265</v>
      </c>
      <c r="D27" s="2">
        <v>25</v>
      </c>
      <c r="E27" s="2" t="s">
        <v>266</v>
      </c>
      <c r="F27" s="49" t="s">
        <v>85</v>
      </c>
    </row>
    <row r="28" spans="1:6" x14ac:dyDescent="0.15">
      <c r="A28" s="69" t="s">
        <v>226</v>
      </c>
      <c r="B28" s="69">
        <v>4</v>
      </c>
      <c r="C28" s="72" t="s">
        <v>267</v>
      </c>
      <c r="D28" s="2">
        <v>26</v>
      </c>
      <c r="E28" s="2" t="s">
        <v>268</v>
      </c>
      <c r="F28" s="48" t="s">
        <v>514</v>
      </c>
    </row>
    <row r="29" spans="1:6" x14ac:dyDescent="0.15">
      <c r="A29" s="69" t="s">
        <v>226</v>
      </c>
      <c r="B29" s="69">
        <v>4</v>
      </c>
      <c r="C29" s="72" t="s">
        <v>269</v>
      </c>
      <c r="D29" s="2">
        <v>27</v>
      </c>
      <c r="E29" s="2" t="s">
        <v>270</v>
      </c>
      <c r="F29" s="48" t="s">
        <v>359</v>
      </c>
    </row>
    <row r="30" spans="1:6" x14ac:dyDescent="0.15">
      <c r="A30" s="69" t="s">
        <v>226</v>
      </c>
      <c r="B30" s="69">
        <v>4</v>
      </c>
      <c r="C30" s="72" t="s">
        <v>271</v>
      </c>
      <c r="D30" s="2">
        <v>28</v>
      </c>
      <c r="E30" s="2" t="s">
        <v>407</v>
      </c>
      <c r="F30" s="48" t="s">
        <v>360</v>
      </c>
    </row>
    <row r="31" spans="1:6" x14ac:dyDescent="0.15">
      <c r="A31" s="69" t="s">
        <v>226</v>
      </c>
      <c r="B31" s="69">
        <v>4</v>
      </c>
      <c r="C31" s="72" t="s">
        <v>272</v>
      </c>
      <c r="D31" s="2">
        <v>29</v>
      </c>
      <c r="E31" s="2" t="s">
        <v>273</v>
      </c>
      <c r="F31" s="49" t="s">
        <v>274</v>
      </c>
    </row>
    <row r="32" spans="1:6" x14ac:dyDescent="0.15">
      <c r="A32" s="69" t="s">
        <v>226</v>
      </c>
      <c r="B32" s="69">
        <v>4</v>
      </c>
      <c r="C32" s="72" t="s">
        <v>275</v>
      </c>
      <c r="D32" s="2">
        <v>30</v>
      </c>
      <c r="E32" s="2" t="s">
        <v>276</v>
      </c>
      <c r="F32" s="49" t="s">
        <v>476</v>
      </c>
    </row>
    <row r="33" spans="1:6" x14ac:dyDescent="0.15">
      <c r="A33" s="69" t="s">
        <v>226</v>
      </c>
      <c r="B33" s="69">
        <v>4</v>
      </c>
      <c r="C33" s="72" t="s">
        <v>277</v>
      </c>
      <c r="D33" s="2">
        <v>31</v>
      </c>
      <c r="E33" s="2" t="s">
        <v>361</v>
      </c>
      <c r="F33" s="49" t="s">
        <v>362</v>
      </c>
    </row>
    <row r="34" spans="1:6" x14ac:dyDescent="0.15">
      <c r="A34" s="69" t="s">
        <v>226</v>
      </c>
      <c r="B34" s="69">
        <v>4</v>
      </c>
      <c r="C34" s="72" t="s">
        <v>277</v>
      </c>
      <c r="D34" s="2">
        <v>32</v>
      </c>
      <c r="E34" s="2" t="s">
        <v>278</v>
      </c>
      <c r="F34" s="49" t="s">
        <v>515</v>
      </c>
    </row>
    <row r="35" spans="1:6" x14ac:dyDescent="0.15">
      <c r="A35" s="69" t="s">
        <v>226</v>
      </c>
      <c r="B35" s="69">
        <v>4</v>
      </c>
      <c r="C35" s="72" t="s">
        <v>155</v>
      </c>
      <c r="D35" s="2">
        <v>33</v>
      </c>
      <c r="E35" s="2" t="s">
        <v>279</v>
      </c>
      <c r="F35" s="49" t="s">
        <v>85</v>
      </c>
    </row>
    <row r="36" spans="1:6" x14ac:dyDescent="0.15">
      <c r="A36" s="69" t="s">
        <v>226</v>
      </c>
      <c r="B36" s="69">
        <v>4</v>
      </c>
      <c r="C36" s="72" t="s">
        <v>156</v>
      </c>
      <c r="D36" s="2">
        <v>34</v>
      </c>
      <c r="E36" s="2" t="s">
        <v>280</v>
      </c>
      <c r="F36" s="49" t="s">
        <v>513</v>
      </c>
    </row>
    <row r="37" spans="1:6" x14ac:dyDescent="0.15">
      <c r="A37" s="69" t="s">
        <v>226</v>
      </c>
      <c r="B37" s="69">
        <v>4</v>
      </c>
      <c r="C37" s="72" t="s">
        <v>157</v>
      </c>
      <c r="D37" s="2">
        <v>35</v>
      </c>
      <c r="E37" s="2" t="s">
        <v>281</v>
      </c>
      <c r="F37" s="49" t="s">
        <v>513</v>
      </c>
    </row>
    <row r="38" spans="1:6" x14ac:dyDescent="0.15">
      <c r="A38" s="69" t="s">
        <v>226</v>
      </c>
      <c r="B38" s="69">
        <v>4</v>
      </c>
      <c r="C38" s="72" t="s">
        <v>158</v>
      </c>
      <c r="D38" s="2">
        <v>36</v>
      </c>
      <c r="E38" s="2" t="s">
        <v>282</v>
      </c>
      <c r="F38" s="49" t="s">
        <v>515</v>
      </c>
    </row>
    <row r="39" spans="1:6" x14ac:dyDescent="0.15">
      <c r="A39" s="69" t="s">
        <v>226</v>
      </c>
      <c r="B39" s="69">
        <v>4</v>
      </c>
      <c r="C39" s="72" t="s">
        <v>159</v>
      </c>
      <c r="D39" s="2">
        <v>37</v>
      </c>
      <c r="E39" s="2" t="s">
        <v>283</v>
      </c>
      <c r="F39" s="49" t="s">
        <v>513</v>
      </c>
    </row>
    <row r="40" spans="1:6" x14ac:dyDescent="0.15">
      <c r="A40" s="69" t="s">
        <v>226</v>
      </c>
      <c r="B40" s="69">
        <v>4</v>
      </c>
      <c r="C40" s="72" t="s">
        <v>160</v>
      </c>
      <c r="D40" s="2">
        <v>38</v>
      </c>
      <c r="E40" s="2" t="s">
        <v>363</v>
      </c>
      <c r="F40" s="49" t="s">
        <v>513</v>
      </c>
    </row>
    <row r="41" spans="1:6" x14ac:dyDescent="0.15">
      <c r="A41" s="69" t="s">
        <v>284</v>
      </c>
      <c r="B41" s="69">
        <v>1</v>
      </c>
      <c r="C41" s="72" t="s">
        <v>285</v>
      </c>
      <c r="D41" s="2">
        <v>39</v>
      </c>
      <c r="E41" s="2" t="s">
        <v>286</v>
      </c>
      <c r="F41" s="49" t="s">
        <v>287</v>
      </c>
    </row>
    <row r="42" spans="1:6" x14ac:dyDescent="0.15">
      <c r="A42" s="69" t="s">
        <v>284</v>
      </c>
      <c r="B42" s="69">
        <v>1</v>
      </c>
      <c r="C42" s="72" t="s">
        <v>288</v>
      </c>
      <c r="D42" s="2">
        <v>40</v>
      </c>
      <c r="E42" s="2" t="s">
        <v>289</v>
      </c>
      <c r="F42" s="49" t="s">
        <v>23</v>
      </c>
    </row>
    <row r="43" spans="1:6" x14ac:dyDescent="0.15">
      <c r="A43" s="69" t="s">
        <v>284</v>
      </c>
      <c r="B43" s="69">
        <v>1</v>
      </c>
      <c r="C43" s="72" t="s">
        <v>290</v>
      </c>
      <c r="D43" s="2">
        <v>41</v>
      </c>
      <c r="E43" s="2" t="s">
        <v>291</v>
      </c>
      <c r="F43" s="49" t="s">
        <v>408</v>
      </c>
    </row>
    <row r="44" spans="1:6" x14ac:dyDescent="0.15">
      <c r="A44" s="69" t="s">
        <v>284</v>
      </c>
      <c r="B44" s="69">
        <v>1</v>
      </c>
      <c r="C44" s="72" t="s">
        <v>292</v>
      </c>
      <c r="D44" s="2">
        <v>42</v>
      </c>
      <c r="E44" s="2" t="s">
        <v>293</v>
      </c>
      <c r="F44" s="49" t="s">
        <v>294</v>
      </c>
    </row>
    <row r="45" spans="1:6" x14ac:dyDescent="0.15">
      <c r="A45" s="69" t="s">
        <v>284</v>
      </c>
      <c r="B45" s="69">
        <v>1</v>
      </c>
      <c r="C45" s="72" t="s">
        <v>295</v>
      </c>
      <c r="D45" s="2">
        <v>43</v>
      </c>
      <c r="E45" s="2" t="s">
        <v>296</v>
      </c>
      <c r="F45" s="49" t="s">
        <v>467</v>
      </c>
    </row>
    <row r="46" spans="1:6" x14ac:dyDescent="0.15">
      <c r="A46" s="69" t="s">
        <v>284</v>
      </c>
      <c r="B46" s="69">
        <v>1</v>
      </c>
      <c r="C46" s="72" t="s">
        <v>297</v>
      </c>
      <c r="D46" s="2">
        <v>44</v>
      </c>
      <c r="E46" s="2" t="s">
        <v>298</v>
      </c>
      <c r="F46" s="49" t="s">
        <v>85</v>
      </c>
    </row>
    <row r="47" spans="1:6" x14ac:dyDescent="0.15">
      <c r="A47" s="69" t="s">
        <v>284</v>
      </c>
      <c r="B47" s="69">
        <v>2</v>
      </c>
      <c r="C47" s="72" t="s">
        <v>285</v>
      </c>
      <c r="D47" s="2">
        <v>45</v>
      </c>
      <c r="E47" s="2" t="s">
        <v>299</v>
      </c>
      <c r="F47" s="49" t="s">
        <v>364</v>
      </c>
    </row>
    <row r="48" spans="1:6" x14ac:dyDescent="0.15">
      <c r="A48" s="69" t="s">
        <v>284</v>
      </c>
      <c r="B48" s="69">
        <v>3</v>
      </c>
      <c r="C48" s="72" t="s">
        <v>285</v>
      </c>
      <c r="D48" s="2">
        <v>46</v>
      </c>
      <c r="E48" s="2" t="s">
        <v>300</v>
      </c>
      <c r="F48" s="54" t="s">
        <v>365</v>
      </c>
    </row>
    <row r="49" spans="1:6" x14ac:dyDescent="0.15">
      <c r="A49" s="69" t="s">
        <v>284</v>
      </c>
      <c r="B49" s="69">
        <v>3</v>
      </c>
      <c r="C49" s="72" t="s">
        <v>288</v>
      </c>
      <c r="D49" s="2">
        <v>47</v>
      </c>
      <c r="E49" s="2" t="s">
        <v>301</v>
      </c>
      <c r="F49" s="54" t="s">
        <v>465</v>
      </c>
    </row>
    <row r="50" spans="1:6" x14ac:dyDescent="0.15">
      <c r="A50" s="69" t="s">
        <v>284</v>
      </c>
      <c r="B50" s="69">
        <v>3</v>
      </c>
      <c r="C50" s="72" t="s">
        <v>290</v>
      </c>
      <c r="D50" s="2">
        <v>48</v>
      </c>
      <c r="E50" s="2" t="s">
        <v>302</v>
      </c>
      <c r="F50" s="49" t="s">
        <v>303</v>
      </c>
    </row>
    <row r="51" spans="1:6" x14ac:dyDescent="0.15">
      <c r="A51" s="69" t="s">
        <v>284</v>
      </c>
      <c r="B51" s="69">
        <v>4</v>
      </c>
      <c r="C51" s="72"/>
      <c r="D51" s="2">
        <v>49</v>
      </c>
      <c r="E51" s="2" t="s">
        <v>304</v>
      </c>
      <c r="F51" s="49">
        <v>287</v>
      </c>
    </row>
    <row r="52" spans="1:6" x14ac:dyDescent="0.15">
      <c r="A52" s="69" t="s">
        <v>305</v>
      </c>
      <c r="B52" s="69">
        <v>1</v>
      </c>
      <c r="C52" s="69">
        <v>1</v>
      </c>
      <c r="D52" s="2">
        <v>50</v>
      </c>
      <c r="E52" s="2" t="s">
        <v>306</v>
      </c>
      <c r="F52" s="322">
        <v>40</v>
      </c>
    </row>
    <row r="53" spans="1:6" x14ac:dyDescent="0.15">
      <c r="A53" s="69" t="s">
        <v>305</v>
      </c>
      <c r="B53" s="69">
        <v>1</v>
      </c>
      <c r="C53" s="69">
        <v>1</v>
      </c>
      <c r="D53" s="2">
        <v>51</v>
      </c>
      <c r="E53" s="2" t="s">
        <v>307</v>
      </c>
      <c r="F53" s="322">
        <v>25</v>
      </c>
    </row>
    <row r="54" spans="1:6" x14ac:dyDescent="0.15">
      <c r="A54" s="69" t="s">
        <v>305</v>
      </c>
      <c r="B54" s="69">
        <v>1</v>
      </c>
      <c r="C54" s="69">
        <v>2</v>
      </c>
      <c r="D54" s="2">
        <v>52</v>
      </c>
      <c r="E54" s="2" t="s">
        <v>308</v>
      </c>
      <c r="F54" s="322">
        <v>0</v>
      </c>
    </row>
    <row r="55" spans="1:6" x14ac:dyDescent="0.15">
      <c r="A55" s="69" t="s">
        <v>305</v>
      </c>
      <c r="B55" s="69">
        <v>1</v>
      </c>
      <c r="C55" s="69">
        <v>2</v>
      </c>
      <c r="D55" s="2">
        <v>53</v>
      </c>
      <c r="E55" s="2" t="s">
        <v>307</v>
      </c>
      <c r="F55" s="322">
        <v>0</v>
      </c>
    </row>
    <row r="56" spans="1:6" x14ac:dyDescent="0.15">
      <c r="A56" s="69" t="s">
        <v>305</v>
      </c>
      <c r="B56" s="69">
        <v>1</v>
      </c>
      <c r="C56" s="69">
        <v>3</v>
      </c>
      <c r="D56" s="2">
        <v>54</v>
      </c>
      <c r="E56" s="2" t="s">
        <v>309</v>
      </c>
      <c r="F56" s="322">
        <v>56.4</v>
      </c>
    </row>
    <row r="57" spans="1:6" x14ac:dyDescent="0.15">
      <c r="A57" s="69" t="s">
        <v>305</v>
      </c>
      <c r="B57" s="69">
        <v>1</v>
      </c>
      <c r="C57" s="69">
        <v>3</v>
      </c>
      <c r="D57" s="2">
        <v>55</v>
      </c>
      <c r="E57" s="2" t="s">
        <v>307</v>
      </c>
      <c r="F57" s="322">
        <v>30</v>
      </c>
    </row>
    <row r="58" spans="1:6" x14ac:dyDescent="0.15">
      <c r="A58" s="69" t="s">
        <v>305</v>
      </c>
      <c r="B58" s="69">
        <v>1</v>
      </c>
      <c r="C58" s="69">
        <v>4</v>
      </c>
      <c r="D58" s="2">
        <v>56</v>
      </c>
      <c r="E58" s="2" t="s">
        <v>310</v>
      </c>
      <c r="F58" s="322">
        <v>1</v>
      </c>
    </row>
    <row r="59" spans="1:6" x14ac:dyDescent="0.15">
      <c r="A59" s="69" t="s">
        <v>305</v>
      </c>
      <c r="B59" s="69">
        <v>1</v>
      </c>
      <c r="C59" s="69">
        <v>4</v>
      </c>
      <c r="D59" s="2">
        <v>57</v>
      </c>
      <c r="E59" s="2" t="s">
        <v>307</v>
      </c>
      <c r="F59" s="322">
        <v>1</v>
      </c>
    </row>
    <row r="60" spans="1:6" x14ac:dyDescent="0.15">
      <c r="A60" s="69" t="s">
        <v>305</v>
      </c>
      <c r="B60" s="69">
        <v>1</v>
      </c>
      <c r="C60" s="69">
        <v>5</v>
      </c>
      <c r="D60" s="2">
        <v>58</v>
      </c>
      <c r="E60" s="2" t="s">
        <v>311</v>
      </c>
      <c r="F60" s="322">
        <v>0</v>
      </c>
    </row>
    <row r="61" spans="1:6" x14ac:dyDescent="0.15">
      <c r="A61" s="69" t="s">
        <v>305</v>
      </c>
      <c r="B61" s="69">
        <v>1</v>
      </c>
      <c r="C61" s="69">
        <v>5</v>
      </c>
      <c r="D61" s="2">
        <v>59</v>
      </c>
      <c r="E61" s="2" t="s">
        <v>307</v>
      </c>
      <c r="F61" s="322">
        <v>0</v>
      </c>
    </row>
    <row r="62" spans="1:6" x14ac:dyDescent="0.15">
      <c r="A62" s="69" t="s">
        <v>312</v>
      </c>
      <c r="B62" s="69">
        <v>1</v>
      </c>
      <c r="C62" s="69">
        <v>1</v>
      </c>
      <c r="D62" s="2">
        <v>60</v>
      </c>
      <c r="E62" s="2" t="s">
        <v>313</v>
      </c>
      <c r="F62" s="49">
        <v>1530202</v>
      </c>
    </row>
    <row r="63" spans="1:6" x14ac:dyDescent="0.15">
      <c r="A63" s="69" t="s">
        <v>312</v>
      </c>
      <c r="B63" s="69">
        <v>1</v>
      </c>
      <c r="C63" s="69">
        <v>2</v>
      </c>
      <c r="D63" s="2">
        <v>61</v>
      </c>
      <c r="E63" s="2" t="s">
        <v>366</v>
      </c>
      <c r="F63" s="49">
        <v>153471</v>
      </c>
    </row>
    <row r="64" spans="1:6" x14ac:dyDescent="0.15">
      <c r="A64" s="69" t="s">
        <v>312</v>
      </c>
      <c r="B64" s="69">
        <v>1</v>
      </c>
      <c r="C64" s="69">
        <v>3</v>
      </c>
      <c r="D64" s="2">
        <v>62</v>
      </c>
      <c r="E64" s="2" t="s">
        <v>367</v>
      </c>
      <c r="F64" s="49">
        <v>0</v>
      </c>
    </row>
    <row r="65" spans="1:6" x14ac:dyDescent="0.15">
      <c r="A65" s="69" t="s">
        <v>312</v>
      </c>
      <c r="B65" s="69">
        <v>2</v>
      </c>
      <c r="C65" s="69"/>
      <c r="D65" s="2">
        <v>63</v>
      </c>
      <c r="E65" s="2" t="s">
        <v>315</v>
      </c>
      <c r="F65" s="49">
        <v>532</v>
      </c>
    </row>
    <row r="66" spans="1:6" x14ac:dyDescent="0.15">
      <c r="A66" s="69" t="s">
        <v>312</v>
      </c>
      <c r="B66" s="69">
        <v>3</v>
      </c>
      <c r="C66" s="69" t="s">
        <v>316</v>
      </c>
      <c r="D66" s="2">
        <v>64</v>
      </c>
      <c r="E66" s="2" t="s">
        <v>317</v>
      </c>
      <c r="F66" s="49">
        <v>43972</v>
      </c>
    </row>
    <row r="67" spans="1:6" x14ac:dyDescent="0.15">
      <c r="A67" s="69" t="s">
        <v>312</v>
      </c>
      <c r="B67" s="69">
        <v>3</v>
      </c>
      <c r="C67" s="69" t="s">
        <v>318</v>
      </c>
      <c r="D67" s="2">
        <v>65</v>
      </c>
      <c r="E67" s="2" t="s">
        <v>366</v>
      </c>
      <c r="F67" s="49">
        <v>6312</v>
      </c>
    </row>
    <row r="68" spans="1:6" x14ac:dyDescent="0.15">
      <c r="A68" s="69" t="s">
        <v>312</v>
      </c>
      <c r="B68" s="69">
        <v>3</v>
      </c>
      <c r="C68" s="69" t="s">
        <v>319</v>
      </c>
      <c r="D68" s="2">
        <v>66</v>
      </c>
      <c r="E68" s="2" t="s">
        <v>320</v>
      </c>
      <c r="F68" s="49">
        <v>33404</v>
      </c>
    </row>
    <row r="69" spans="1:6" x14ac:dyDescent="0.15">
      <c r="A69" s="69" t="s">
        <v>312</v>
      </c>
      <c r="B69" s="69">
        <v>3</v>
      </c>
      <c r="C69" s="69" t="s">
        <v>321</v>
      </c>
      <c r="D69" s="2">
        <v>67</v>
      </c>
      <c r="E69" s="2" t="s">
        <v>366</v>
      </c>
      <c r="F69" s="49">
        <v>671</v>
      </c>
    </row>
    <row r="70" spans="1:6" x14ac:dyDescent="0.15">
      <c r="A70" s="69" t="s">
        <v>312</v>
      </c>
      <c r="B70" s="69">
        <v>4</v>
      </c>
      <c r="C70" s="69" t="s">
        <v>316</v>
      </c>
      <c r="D70" s="2">
        <v>68</v>
      </c>
      <c r="E70" s="2" t="s">
        <v>322</v>
      </c>
      <c r="F70" s="49">
        <v>1838</v>
      </c>
    </row>
    <row r="71" spans="1:6" x14ac:dyDescent="0.15">
      <c r="A71" s="69" t="s">
        <v>312</v>
      </c>
      <c r="B71" s="69">
        <v>4</v>
      </c>
      <c r="C71" s="69" t="s">
        <v>318</v>
      </c>
      <c r="D71" s="2">
        <v>69</v>
      </c>
      <c r="E71" s="2" t="s">
        <v>323</v>
      </c>
      <c r="F71" s="49">
        <v>452</v>
      </c>
    </row>
    <row r="72" spans="1:6" x14ac:dyDescent="0.15">
      <c r="A72" s="69" t="s">
        <v>312</v>
      </c>
      <c r="B72" s="69">
        <v>4</v>
      </c>
      <c r="C72" s="69" t="s">
        <v>319</v>
      </c>
      <c r="D72" s="2">
        <v>70</v>
      </c>
      <c r="E72" s="2" t="s">
        <v>324</v>
      </c>
      <c r="F72" s="49">
        <v>93</v>
      </c>
    </row>
    <row r="73" spans="1:6" x14ac:dyDescent="0.15">
      <c r="A73" s="69" t="s">
        <v>312</v>
      </c>
      <c r="B73" s="69">
        <v>4</v>
      </c>
      <c r="C73" s="69" t="s">
        <v>321</v>
      </c>
      <c r="D73" s="2">
        <v>71</v>
      </c>
      <c r="E73" s="2" t="s">
        <v>323</v>
      </c>
      <c r="F73" s="49">
        <v>41</v>
      </c>
    </row>
    <row r="74" spans="1:6" x14ac:dyDescent="0.15">
      <c r="A74" s="69" t="s">
        <v>325</v>
      </c>
      <c r="B74" s="69">
        <v>1</v>
      </c>
      <c r="C74" s="69">
        <v>1</v>
      </c>
      <c r="D74" s="2">
        <v>72</v>
      </c>
      <c r="E74" s="2" t="s">
        <v>368</v>
      </c>
      <c r="F74" s="49">
        <v>761144</v>
      </c>
    </row>
    <row r="75" spans="1:6" x14ac:dyDescent="0.15">
      <c r="A75" s="69" t="s">
        <v>325</v>
      </c>
      <c r="B75" s="69">
        <v>2</v>
      </c>
      <c r="C75" s="69">
        <v>1</v>
      </c>
      <c r="D75" s="2">
        <v>73</v>
      </c>
      <c r="E75" s="2" t="s">
        <v>326</v>
      </c>
      <c r="F75" s="323">
        <v>285888</v>
      </c>
    </row>
    <row r="76" spans="1:6" x14ac:dyDescent="0.15">
      <c r="A76" s="69" t="s">
        <v>325</v>
      </c>
      <c r="B76" s="69">
        <v>2</v>
      </c>
      <c r="C76" s="69">
        <v>2</v>
      </c>
      <c r="D76" s="2">
        <v>74</v>
      </c>
      <c r="E76" s="2" t="s">
        <v>327</v>
      </c>
      <c r="F76" s="49" t="s">
        <v>85</v>
      </c>
    </row>
    <row r="77" spans="1:6" x14ac:dyDescent="0.15">
      <c r="A77" s="69" t="s">
        <v>325</v>
      </c>
      <c r="B77" s="69">
        <v>2</v>
      </c>
      <c r="C77" s="72" t="s">
        <v>328</v>
      </c>
      <c r="D77" s="2">
        <v>75</v>
      </c>
      <c r="E77" s="2" t="s">
        <v>329</v>
      </c>
      <c r="F77" s="49" t="s">
        <v>23</v>
      </c>
    </row>
    <row r="78" spans="1:6" x14ac:dyDescent="0.15">
      <c r="A78" s="69" t="s">
        <v>325</v>
      </c>
      <c r="B78" s="69">
        <v>3</v>
      </c>
      <c r="C78" s="69" t="s">
        <v>316</v>
      </c>
      <c r="D78" s="2">
        <v>76</v>
      </c>
      <c r="E78" s="2" t="s">
        <v>330</v>
      </c>
      <c r="F78" s="49">
        <v>1149382</v>
      </c>
    </row>
    <row r="79" spans="1:6" x14ac:dyDescent="0.15">
      <c r="A79" s="69" t="s">
        <v>325</v>
      </c>
      <c r="B79" s="69">
        <v>3</v>
      </c>
      <c r="C79" s="69" t="s">
        <v>318</v>
      </c>
      <c r="D79" s="2">
        <v>77</v>
      </c>
      <c r="E79" s="2" t="s">
        <v>314</v>
      </c>
      <c r="F79" s="49">
        <v>0</v>
      </c>
    </row>
    <row r="80" spans="1:6" x14ac:dyDescent="0.15">
      <c r="A80" s="69" t="s">
        <v>325</v>
      </c>
      <c r="B80" s="69">
        <v>3</v>
      </c>
      <c r="C80" s="69" t="s">
        <v>319</v>
      </c>
      <c r="D80" s="2">
        <v>78</v>
      </c>
      <c r="E80" s="2" t="s">
        <v>331</v>
      </c>
      <c r="F80" s="49" t="s">
        <v>403</v>
      </c>
    </row>
    <row r="81" spans="1:6" x14ac:dyDescent="0.15">
      <c r="A81" s="69" t="s">
        <v>325</v>
      </c>
      <c r="B81" s="69">
        <v>3</v>
      </c>
      <c r="C81" s="69" t="s">
        <v>321</v>
      </c>
      <c r="D81" s="2">
        <v>79</v>
      </c>
      <c r="E81" s="2" t="s">
        <v>314</v>
      </c>
      <c r="F81" s="49" t="s">
        <v>513</v>
      </c>
    </row>
    <row r="82" spans="1:6" x14ac:dyDescent="0.15">
      <c r="A82" s="69" t="s">
        <v>325</v>
      </c>
      <c r="B82" s="69">
        <v>4</v>
      </c>
      <c r="C82" s="69"/>
      <c r="D82" s="2">
        <v>80</v>
      </c>
      <c r="E82" s="2" t="s">
        <v>332</v>
      </c>
      <c r="F82" s="49" t="s">
        <v>333</v>
      </c>
    </row>
    <row r="83" spans="1:6" x14ac:dyDescent="0.15">
      <c r="A83" s="69" t="s">
        <v>325</v>
      </c>
      <c r="B83" s="69">
        <v>4</v>
      </c>
      <c r="C83" s="72" t="s">
        <v>285</v>
      </c>
      <c r="D83" s="2">
        <v>81</v>
      </c>
      <c r="E83" s="2" t="s">
        <v>334</v>
      </c>
      <c r="F83" s="49">
        <v>84</v>
      </c>
    </row>
    <row r="84" spans="1:6" x14ac:dyDescent="0.15">
      <c r="A84" s="69" t="s">
        <v>325</v>
      </c>
      <c r="B84" s="69">
        <v>4</v>
      </c>
      <c r="C84" s="69">
        <v>2</v>
      </c>
      <c r="D84" s="2">
        <v>82</v>
      </c>
      <c r="E84" s="2" t="s">
        <v>335</v>
      </c>
      <c r="F84" s="49">
        <v>53467</v>
      </c>
    </row>
    <row r="85" spans="1:6" x14ac:dyDescent="0.15">
      <c r="A85" s="69" t="s">
        <v>325</v>
      </c>
      <c r="B85" s="69">
        <v>5</v>
      </c>
      <c r="C85" s="69"/>
      <c r="D85" s="2">
        <v>83</v>
      </c>
      <c r="E85" s="2" t="s">
        <v>369</v>
      </c>
      <c r="F85" s="49" t="s">
        <v>333</v>
      </c>
    </row>
    <row r="86" spans="1:6" x14ac:dyDescent="0.15">
      <c r="A86" s="69" t="s">
        <v>325</v>
      </c>
      <c r="B86" s="69">
        <v>5</v>
      </c>
      <c r="C86" s="69">
        <v>1</v>
      </c>
      <c r="D86" s="2">
        <v>84</v>
      </c>
      <c r="E86" s="2" t="s">
        <v>336</v>
      </c>
      <c r="F86" s="49">
        <v>243122</v>
      </c>
    </row>
    <row r="87" spans="1:6" x14ac:dyDescent="0.15">
      <c r="A87" s="69" t="s">
        <v>325</v>
      </c>
      <c r="B87" s="69">
        <v>5</v>
      </c>
      <c r="C87" s="69">
        <v>2</v>
      </c>
      <c r="D87" s="2">
        <v>85</v>
      </c>
      <c r="E87" s="2" t="s">
        <v>314</v>
      </c>
      <c r="F87" s="49">
        <v>0</v>
      </c>
    </row>
    <row r="88" spans="1:6" x14ac:dyDescent="0.15">
      <c r="A88" s="69" t="s">
        <v>325</v>
      </c>
      <c r="B88" s="69">
        <v>6</v>
      </c>
      <c r="C88" s="69"/>
      <c r="D88" s="2">
        <v>86</v>
      </c>
      <c r="E88" s="2" t="s">
        <v>370</v>
      </c>
      <c r="F88" s="49" t="s">
        <v>333</v>
      </c>
    </row>
    <row r="89" spans="1:6" x14ac:dyDescent="0.15">
      <c r="A89" s="69" t="s">
        <v>325</v>
      </c>
      <c r="B89" s="69">
        <v>6</v>
      </c>
      <c r="C89" s="69">
        <v>1</v>
      </c>
      <c r="D89" s="2">
        <v>87</v>
      </c>
      <c r="E89" s="2" t="s">
        <v>337</v>
      </c>
      <c r="F89" s="49">
        <v>1378</v>
      </c>
    </row>
    <row r="90" spans="1:6" x14ac:dyDescent="0.15">
      <c r="A90" s="69" t="s">
        <v>325</v>
      </c>
      <c r="B90" s="69">
        <v>6</v>
      </c>
      <c r="C90" s="69">
        <v>2</v>
      </c>
      <c r="D90" s="2">
        <v>88</v>
      </c>
      <c r="E90" s="2" t="s">
        <v>338</v>
      </c>
      <c r="F90" s="49">
        <v>34315</v>
      </c>
    </row>
    <row r="91" spans="1:6" x14ac:dyDescent="0.15">
      <c r="A91" s="69" t="s">
        <v>325</v>
      </c>
      <c r="B91" s="69">
        <v>7</v>
      </c>
      <c r="C91" s="69"/>
      <c r="D91" s="2">
        <v>89</v>
      </c>
      <c r="E91" s="2" t="s">
        <v>339</v>
      </c>
      <c r="F91" s="49" t="s">
        <v>333</v>
      </c>
    </row>
    <row r="92" spans="1:6" x14ac:dyDescent="0.15">
      <c r="A92" s="69" t="s">
        <v>325</v>
      </c>
      <c r="B92" s="69">
        <v>7</v>
      </c>
      <c r="C92" s="69">
        <v>1</v>
      </c>
      <c r="D92" s="2">
        <v>90</v>
      </c>
      <c r="E92" s="2" t="s">
        <v>340</v>
      </c>
      <c r="F92" s="49">
        <v>87444</v>
      </c>
    </row>
    <row r="93" spans="1:6" x14ac:dyDescent="0.15">
      <c r="A93" s="69" t="s">
        <v>325</v>
      </c>
      <c r="B93" s="69">
        <v>7</v>
      </c>
      <c r="C93" s="69">
        <v>2</v>
      </c>
      <c r="D93" s="2">
        <v>91</v>
      </c>
      <c r="E93" s="2" t="s">
        <v>341</v>
      </c>
      <c r="F93" s="49" t="s">
        <v>333</v>
      </c>
    </row>
    <row r="94" spans="1:6" x14ac:dyDescent="0.15">
      <c r="A94" s="69" t="s">
        <v>325</v>
      </c>
      <c r="B94" s="69">
        <v>8</v>
      </c>
      <c r="C94" s="69"/>
      <c r="D94" s="2">
        <v>92</v>
      </c>
      <c r="E94" s="2" t="s">
        <v>342</v>
      </c>
      <c r="F94" s="49">
        <v>28</v>
      </c>
    </row>
    <row r="95" spans="1:6" x14ac:dyDescent="0.15">
      <c r="A95" s="69" t="s">
        <v>325</v>
      </c>
      <c r="B95" s="69">
        <v>8</v>
      </c>
      <c r="C95" s="69">
        <v>1</v>
      </c>
      <c r="D95" s="2">
        <v>93</v>
      </c>
      <c r="E95" s="2" t="s">
        <v>371</v>
      </c>
      <c r="F95" s="49" t="s">
        <v>303</v>
      </c>
    </row>
    <row r="96" spans="1:6" x14ac:dyDescent="0.15">
      <c r="A96" s="69" t="s">
        <v>325</v>
      </c>
      <c r="B96" s="69">
        <v>8</v>
      </c>
      <c r="C96" s="69">
        <v>2</v>
      </c>
      <c r="D96" s="2">
        <v>94</v>
      </c>
      <c r="E96" s="2" t="s">
        <v>343</v>
      </c>
      <c r="F96" s="49">
        <v>78703</v>
      </c>
    </row>
    <row r="97" spans="1:7" x14ac:dyDescent="0.15">
      <c r="A97" s="69" t="s">
        <v>344</v>
      </c>
      <c r="B97" s="69">
        <v>1</v>
      </c>
      <c r="C97" s="69"/>
      <c r="D97" s="2">
        <v>95</v>
      </c>
      <c r="E97" s="2" t="s">
        <v>493</v>
      </c>
      <c r="F97" s="49">
        <v>330173</v>
      </c>
      <c r="G97" s="340"/>
    </row>
    <row r="98" spans="1:7" x14ac:dyDescent="0.15">
      <c r="A98" s="69" t="s">
        <v>344</v>
      </c>
      <c r="B98" s="69">
        <v>1</v>
      </c>
      <c r="C98" s="69"/>
      <c r="D98" s="2">
        <v>96</v>
      </c>
      <c r="E98" s="2" t="s">
        <v>503</v>
      </c>
      <c r="F98" s="49">
        <v>306242</v>
      </c>
    </row>
    <row r="99" spans="1:7" x14ac:dyDescent="0.15">
      <c r="A99" s="69" t="s">
        <v>344</v>
      </c>
      <c r="B99" s="69">
        <v>1</v>
      </c>
      <c r="C99" s="69" t="s">
        <v>345</v>
      </c>
      <c r="D99" s="2">
        <v>97</v>
      </c>
      <c r="E99" s="2" t="s">
        <v>494</v>
      </c>
      <c r="F99" s="49">
        <v>104515</v>
      </c>
    </row>
    <row r="100" spans="1:7" x14ac:dyDescent="0.15">
      <c r="A100" s="69" t="s">
        <v>344</v>
      </c>
      <c r="B100" s="69">
        <v>1</v>
      </c>
      <c r="C100" s="69" t="s">
        <v>345</v>
      </c>
      <c r="D100" s="2">
        <v>98</v>
      </c>
      <c r="E100" s="2" t="s">
        <v>504</v>
      </c>
      <c r="F100" s="49">
        <v>79209</v>
      </c>
    </row>
    <row r="101" spans="1:7" x14ac:dyDescent="0.15">
      <c r="A101" s="69" t="s">
        <v>344</v>
      </c>
      <c r="B101" s="69">
        <v>1</v>
      </c>
      <c r="C101" s="69" t="s">
        <v>372</v>
      </c>
      <c r="D101" s="2">
        <v>99</v>
      </c>
      <c r="E101" s="2" t="s">
        <v>495</v>
      </c>
      <c r="F101" s="49">
        <v>87278</v>
      </c>
    </row>
    <row r="102" spans="1:7" x14ac:dyDescent="0.15">
      <c r="A102" s="69" t="s">
        <v>344</v>
      </c>
      <c r="B102" s="69">
        <v>1</v>
      </c>
      <c r="C102" s="69" t="s">
        <v>372</v>
      </c>
      <c r="D102" s="2">
        <v>100</v>
      </c>
      <c r="E102" s="2" t="s">
        <v>505</v>
      </c>
      <c r="F102" s="49">
        <v>63365</v>
      </c>
    </row>
    <row r="103" spans="1:7" x14ac:dyDescent="0.15">
      <c r="A103" s="69" t="s">
        <v>344</v>
      </c>
      <c r="B103" s="69">
        <v>1</v>
      </c>
      <c r="C103" s="69" t="s">
        <v>346</v>
      </c>
      <c r="D103" s="2">
        <v>101</v>
      </c>
      <c r="E103" s="2" t="s">
        <v>496</v>
      </c>
      <c r="F103" s="49">
        <v>9715</v>
      </c>
    </row>
    <row r="104" spans="1:7" x14ac:dyDescent="0.15">
      <c r="A104" s="69" t="s">
        <v>344</v>
      </c>
      <c r="B104" s="69">
        <v>1</v>
      </c>
      <c r="C104" s="69" t="s">
        <v>346</v>
      </c>
      <c r="D104" s="2">
        <v>102</v>
      </c>
      <c r="E104" s="2" t="s">
        <v>506</v>
      </c>
      <c r="F104" s="49">
        <v>10881</v>
      </c>
    </row>
    <row r="105" spans="1:7" x14ac:dyDescent="0.15">
      <c r="A105" s="69" t="s">
        <v>344</v>
      </c>
      <c r="B105" s="69">
        <v>1</v>
      </c>
      <c r="C105" s="69" t="s">
        <v>347</v>
      </c>
      <c r="D105" s="2">
        <v>103</v>
      </c>
      <c r="E105" s="2" t="s">
        <v>497</v>
      </c>
      <c r="F105" s="49">
        <v>3496</v>
      </c>
    </row>
    <row r="106" spans="1:7" x14ac:dyDescent="0.15">
      <c r="A106" s="69" t="s">
        <v>344</v>
      </c>
      <c r="B106" s="69">
        <v>1</v>
      </c>
      <c r="C106" s="69" t="s">
        <v>347</v>
      </c>
      <c r="D106" s="2">
        <v>104</v>
      </c>
      <c r="E106" s="2" t="s">
        <v>507</v>
      </c>
      <c r="F106" s="49">
        <v>754</v>
      </c>
    </row>
    <row r="107" spans="1:7" x14ac:dyDescent="0.15">
      <c r="A107" s="69" t="s">
        <v>344</v>
      </c>
      <c r="B107" s="69">
        <v>1</v>
      </c>
      <c r="C107" s="69" t="s">
        <v>373</v>
      </c>
      <c r="D107" s="2">
        <v>105</v>
      </c>
      <c r="E107" s="2" t="s">
        <v>498</v>
      </c>
      <c r="F107" s="49">
        <v>0</v>
      </c>
    </row>
    <row r="108" spans="1:7" x14ac:dyDescent="0.15">
      <c r="A108" s="69" t="s">
        <v>344</v>
      </c>
      <c r="B108" s="69">
        <v>1</v>
      </c>
      <c r="C108" s="69" t="s">
        <v>373</v>
      </c>
      <c r="D108" s="2">
        <v>106</v>
      </c>
      <c r="E108" s="2" t="s">
        <v>508</v>
      </c>
      <c r="F108" s="49">
        <v>0</v>
      </c>
    </row>
    <row r="109" spans="1:7" x14ac:dyDescent="0.15">
      <c r="A109" s="69" t="s">
        <v>344</v>
      </c>
      <c r="B109" s="69">
        <v>1</v>
      </c>
      <c r="C109" s="69" t="s">
        <v>374</v>
      </c>
      <c r="D109" s="2">
        <v>107</v>
      </c>
      <c r="E109" s="2" t="s">
        <v>499</v>
      </c>
      <c r="F109" s="49">
        <v>4026</v>
      </c>
    </row>
    <row r="110" spans="1:7" x14ac:dyDescent="0.15">
      <c r="A110" s="69" t="s">
        <v>344</v>
      </c>
      <c r="B110" s="69">
        <v>1</v>
      </c>
      <c r="C110" s="69" t="s">
        <v>374</v>
      </c>
      <c r="D110" s="2">
        <v>108</v>
      </c>
      <c r="E110" s="2" t="s">
        <v>509</v>
      </c>
      <c r="F110" s="49">
        <v>4209</v>
      </c>
    </row>
    <row r="111" spans="1:7" x14ac:dyDescent="0.15">
      <c r="A111" s="69" t="s">
        <v>344</v>
      </c>
      <c r="B111" s="69">
        <v>1</v>
      </c>
      <c r="C111" s="69" t="s">
        <v>375</v>
      </c>
      <c r="D111" s="2">
        <v>109</v>
      </c>
      <c r="E111" s="2" t="s">
        <v>500</v>
      </c>
      <c r="F111" s="49">
        <v>225658</v>
      </c>
    </row>
    <row r="112" spans="1:7" x14ac:dyDescent="0.15">
      <c r="A112" s="69" t="s">
        <v>344</v>
      </c>
      <c r="B112" s="69">
        <v>1</v>
      </c>
      <c r="C112" s="69" t="s">
        <v>375</v>
      </c>
      <c r="D112" s="2">
        <v>110</v>
      </c>
      <c r="E112" s="2" t="s">
        <v>510</v>
      </c>
      <c r="F112" s="49">
        <v>227033</v>
      </c>
    </row>
    <row r="113" spans="1:6" x14ac:dyDescent="0.15">
      <c r="A113" s="69" t="s">
        <v>344</v>
      </c>
      <c r="B113" s="69">
        <v>1</v>
      </c>
      <c r="C113" s="69" t="s">
        <v>376</v>
      </c>
      <c r="D113" s="2">
        <v>111</v>
      </c>
      <c r="E113" s="2" t="s">
        <v>501</v>
      </c>
      <c r="F113" s="49">
        <v>9005</v>
      </c>
    </row>
    <row r="114" spans="1:6" x14ac:dyDescent="0.15">
      <c r="A114" s="69" t="s">
        <v>344</v>
      </c>
      <c r="B114" s="69">
        <v>1</v>
      </c>
      <c r="C114" s="69" t="s">
        <v>376</v>
      </c>
      <c r="D114" s="2">
        <v>112</v>
      </c>
      <c r="E114" s="2" t="s">
        <v>511</v>
      </c>
      <c r="F114" s="49">
        <v>8889</v>
      </c>
    </row>
    <row r="115" spans="1:6" x14ac:dyDescent="0.15">
      <c r="A115" s="69" t="s">
        <v>344</v>
      </c>
      <c r="B115" s="69">
        <v>1</v>
      </c>
      <c r="C115" s="69" t="s">
        <v>372</v>
      </c>
      <c r="D115" s="2">
        <v>113</v>
      </c>
      <c r="E115" s="2" t="s">
        <v>502</v>
      </c>
      <c r="F115" s="49">
        <v>0</v>
      </c>
    </row>
    <row r="116" spans="1:6" x14ac:dyDescent="0.15">
      <c r="A116" s="69" t="s">
        <v>344</v>
      </c>
      <c r="B116" s="69">
        <v>1</v>
      </c>
      <c r="C116" s="69" t="s">
        <v>372</v>
      </c>
      <c r="D116" s="2">
        <v>114</v>
      </c>
      <c r="E116" s="2" t="s">
        <v>512</v>
      </c>
      <c r="F116" s="49">
        <v>0</v>
      </c>
    </row>
    <row r="117" spans="1:6" x14ac:dyDescent="0.15">
      <c r="A117" s="69" t="s">
        <v>344</v>
      </c>
      <c r="B117" s="69">
        <v>2</v>
      </c>
      <c r="C117" s="69"/>
      <c r="D117" s="2">
        <v>115</v>
      </c>
      <c r="E117" s="2" t="s">
        <v>348</v>
      </c>
      <c r="F117" s="49" t="s">
        <v>85</v>
      </c>
    </row>
    <row r="118" spans="1:6" x14ac:dyDescent="0.15">
      <c r="A118" s="69" t="s">
        <v>454</v>
      </c>
      <c r="B118" s="69">
        <v>1</v>
      </c>
      <c r="C118" s="69">
        <v>5</v>
      </c>
      <c r="D118" s="70">
        <v>201</v>
      </c>
      <c r="E118" s="71" t="s">
        <v>455</v>
      </c>
      <c r="F118" s="73">
        <v>197529</v>
      </c>
    </row>
    <row r="119" spans="1:6" x14ac:dyDescent="0.15">
      <c r="A119" s="69" t="s">
        <v>454</v>
      </c>
      <c r="B119" s="69">
        <v>3</v>
      </c>
      <c r="C119" s="69">
        <v>1</v>
      </c>
      <c r="D119" s="70">
        <v>202</v>
      </c>
      <c r="E119" s="71" t="s">
        <v>462</v>
      </c>
      <c r="F119" s="73">
        <v>6370</v>
      </c>
    </row>
    <row r="120" spans="1:6" x14ac:dyDescent="0.15">
      <c r="A120" s="69" t="s">
        <v>454</v>
      </c>
      <c r="B120" s="69">
        <v>3</v>
      </c>
      <c r="C120" s="69">
        <v>2</v>
      </c>
      <c r="D120" s="70">
        <v>203</v>
      </c>
      <c r="E120" s="71" t="s">
        <v>463</v>
      </c>
      <c r="F120" s="73">
        <v>6112</v>
      </c>
    </row>
    <row r="121" spans="1:6" x14ac:dyDescent="0.15">
      <c r="A121" s="69" t="s">
        <v>456</v>
      </c>
      <c r="B121" s="69">
        <v>2</v>
      </c>
      <c r="C121" s="69">
        <v>1</v>
      </c>
      <c r="D121" s="70">
        <v>204</v>
      </c>
      <c r="E121" s="71" t="s">
        <v>457</v>
      </c>
      <c r="F121" s="73" t="s">
        <v>474</v>
      </c>
    </row>
    <row r="122" spans="1:6" x14ac:dyDescent="0.15">
      <c r="A122" s="69" t="s">
        <v>456</v>
      </c>
      <c r="B122" s="69">
        <v>2</v>
      </c>
      <c r="C122" s="69">
        <v>2</v>
      </c>
      <c r="D122" s="70">
        <v>205</v>
      </c>
      <c r="E122" s="71" t="s">
        <v>458</v>
      </c>
      <c r="F122" s="73" t="s">
        <v>475</v>
      </c>
    </row>
    <row r="123" spans="1:6" x14ac:dyDescent="0.15">
      <c r="A123" s="69" t="s">
        <v>456</v>
      </c>
      <c r="B123" s="69">
        <v>2</v>
      </c>
      <c r="C123" s="69">
        <v>3</v>
      </c>
      <c r="D123" s="70">
        <v>206</v>
      </c>
      <c r="E123" s="71" t="s">
        <v>459</v>
      </c>
      <c r="F123" s="73" t="s">
        <v>23</v>
      </c>
    </row>
    <row r="124" spans="1:6" x14ac:dyDescent="0.15">
      <c r="A124" s="69" t="s">
        <v>456</v>
      </c>
      <c r="B124" s="69">
        <v>3</v>
      </c>
      <c r="C124" s="69">
        <v>1</v>
      </c>
      <c r="D124" s="70">
        <v>207</v>
      </c>
      <c r="E124" s="71" t="s">
        <v>461</v>
      </c>
      <c r="F124" s="73">
        <v>290535</v>
      </c>
    </row>
    <row r="125" spans="1:6" x14ac:dyDescent="0.15">
      <c r="A125" s="69" t="s">
        <v>456</v>
      </c>
      <c r="B125" s="69">
        <v>3</v>
      </c>
      <c r="C125" s="387" t="s">
        <v>460</v>
      </c>
      <c r="D125" s="70">
        <v>208</v>
      </c>
      <c r="E125" s="71" t="s">
        <v>464</v>
      </c>
      <c r="F125" s="73" t="s">
        <v>23</v>
      </c>
    </row>
    <row r="126" spans="1:6" x14ac:dyDescent="0.15">
      <c r="F126" s="49"/>
    </row>
    <row r="127" spans="1:6" x14ac:dyDescent="0.15">
      <c r="F127" s="49"/>
    </row>
    <row r="128" spans="1:6" x14ac:dyDescent="0.15">
      <c r="F128" s="49"/>
    </row>
    <row r="129" spans="6:6" x14ac:dyDescent="0.15">
      <c r="F129" s="49" t="s">
        <v>377</v>
      </c>
    </row>
    <row r="130" spans="6:6" x14ac:dyDescent="0.15">
      <c r="F130" s="49"/>
    </row>
    <row r="131" spans="6:6" x14ac:dyDescent="0.15">
      <c r="F131" s="49"/>
    </row>
    <row r="132" spans="6:6" x14ac:dyDescent="0.15">
      <c r="F132" s="49"/>
    </row>
    <row r="133" spans="6:6" x14ac:dyDescent="0.15">
      <c r="F133" s="49"/>
    </row>
    <row r="134" spans="6:6" x14ac:dyDescent="0.15">
      <c r="F134" s="49"/>
    </row>
    <row r="135" spans="6:6" x14ac:dyDescent="0.15">
      <c r="F135" s="49"/>
    </row>
    <row r="136" spans="6:6" x14ac:dyDescent="0.15">
      <c r="F136" s="49"/>
    </row>
    <row r="137" spans="6:6" x14ac:dyDescent="0.15">
      <c r="F137" s="49"/>
    </row>
    <row r="138" spans="6:6" x14ac:dyDescent="0.15">
      <c r="F138" s="49"/>
    </row>
    <row r="139" spans="6:6" x14ac:dyDescent="0.15">
      <c r="F139" s="49"/>
    </row>
    <row r="140" spans="6:6" x14ac:dyDescent="0.15">
      <c r="F140" s="49"/>
    </row>
    <row r="141" spans="6:6" x14ac:dyDescent="0.15">
      <c r="F141" s="49"/>
    </row>
    <row r="142" spans="6:6" x14ac:dyDescent="0.15">
      <c r="F142" s="49"/>
    </row>
    <row r="143" spans="6:6" x14ac:dyDescent="0.15">
      <c r="F143" s="49"/>
    </row>
    <row r="144" spans="6:6" x14ac:dyDescent="0.15">
      <c r="F144" s="49"/>
    </row>
    <row r="145" spans="6:6" x14ac:dyDescent="0.15">
      <c r="F145" s="49"/>
    </row>
    <row r="146" spans="6:6" x14ac:dyDescent="0.15">
      <c r="F146" s="49"/>
    </row>
    <row r="147" spans="6:6" x14ac:dyDescent="0.15">
      <c r="F147" s="49"/>
    </row>
    <row r="148" spans="6:6" x14ac:dyDescent="0.15">
      <c r="F148" s="49"/>
    </row>
    <row r="149" spans="6:6" x14ac:dyDescent="0.15">
      <c r="F149" s="49"/>
    </row>
    <row r="150" spans="6:6" x14ac:dyDescent="0.15">
      <c r="F150" s="49"/>
    </row>
    <row r="151" spans="6:6" x14ac:dyDescent="0.15">
      <c r="F151" s="49"/>
    </row>
    <row r="152" spans="6:6" x14ac:dyDescent="0.15">
      <c r="F152" s="49"/>
    </row>
    <row r="153" spans="6:6" x14ac:dyDescent="0.15">
      <c r="F153" s="49"/>
    </row>
    <row r="154" spans="6:6" x14ac:dyDescent="0.15">
      <c r="F154" s="49"/>
    </row>
    <row r="155" spans="6:6" x14ac:dyDescent="0.15">
      <c r="F155" s="49"/>
    </row>
    <row r="156" spans="6:6" x14ac:dyDescent="0.15">
      <c r="F156" s="49"/>
    </row>
    <row r="157" spans="6:6" x14ac:dyDescent="0.15">
      <c r="F157" s="49"/>
    </row>
    <row r="158" spans="6:6" x14ac:dyDescent="0.15">
      <c r="F158" s="49"/>
    </row>
    <row r="159" spans="6:6" x14ac:dyDescent="0.15">
      <c r="F159" s="49"/>
    </row>
    <row r="160" spans="6:6" x14ac:dyDescent="0.15">
      <c r="F160" s="49"/>
    </row>
    <row r="161" spans="6:6" x14ac:dyDescent="0.15">
      <c r="F161" s="49"/>
    </row>
    <row r="162" spans="6:6" x14ac:dyDescent="0.15">
      <c r="F162" s="49"/>
    </row>
    <row r="163" spans="6:6" x14ac:dyDescent="0.15">
      <c r="F163" s="49"/>
    </row>
    <row r="164" spans="6:6" x14ac:dyDescent="0.15">
      <c r="F164" s="49"/>
    </row>
    <row r="165" spans="6:6" x14ac:dyDescent="0.15">
      <c r="F165" s="49"/>
    </row>
    <row r="166" spans="6:6" x14ac:dyDescent="0.15">
      <c r="F166" s="49"/>
    </row>
    <row r="167" spans="6:6" x14ac:dyDescent="0.15">
      <c r="F167" s="49"/>
    </row>
    <row r="168" spans="6:6" x14ac:dyDescent="0.15">
      <c r="F168" s="49"/>
    </row>
    <row r="169" spans="6:6" x14ac:dyDescent="0.15">
      <c r="F169" s="49"/>
    </row>
    <row r="170" spans="6:6" x14ac:dyDescent="0.15">
      <c r="F170" s="49"/>
    </row>
    <row r="171" spans="6:6" x14ac:dyDescent="0.15">
      <c r="F171" s="49"/>
    </row>
    <row r="172" spans="6:6" x14ac:dyDescent="0.15">
      <c r="F172" s="49"/>
    </row>
    <row r="173" spans="6:6" x14ac:dyDescent="0.15">
      <c r="F173" s="49"/>
    </row>
    <row r="174" spans="6:6" x14ac:dyDescent="0.15">
      <c r="F174" s="49"/>
    </row>
    <row r="175" spans="6:6" x14ac:dyDescent="0.15">
      <c r="F175" s="49"/>
    </row>
    <row r="176" spans="6:6" x14ac:dyDescent="0.15">
      <c r="F176" s="49"/>
    </row>
    <row r="177" spans="6:6" x14ac:dyDescent="0.15">
      <c r="F177" s="49"/>
    </row>
    <row r="178" spans="6:6" x14ac:dyDescent="0.15">
      <c r="F178" s="49"/>
    </row>
    <row r="179" spans="6:6" x14ac:dyDescent="0.15">
      <c r="F179" s="49"/>
    </row>
    <row r="180" spans="6:6" x14ac:dyDescent="0.15">
      <c r="F180" s="49"/>
    </row>
    <row r="181" spans="6:6" x14ac:dyDescent="0.15">
      <c r="F181" s="49"/>
    </row>
    <row r="182" spans="6:6" x14ac:dyDescent="0.15">
      <c r="F182" s="49"/>
    </row>
    <row r="183" spans="6:6" x14ac:dyDescent="0.15">
      <c r="F183" s="49"/>
    </row>
    <row r="184" spans="6:6" x14ac:dyDescent="0.15">
      <c r="F184" s="49"/>
    </row>
    <row r="185" spans="6:6" x14ac:dyDescent="0.15">
      <c r="F185" s="49"/>
    </row>
    <row r="186" spans="6:6" x14ac:dyDescent="0.15">
      <c r="F186" s="49"/>
    </row>
    <row r="187" spans="6:6" x14ac:dyDescent="0.15">
      <c r="F187" s="49"/>
    </row>
    <row r="188" spans="6:6" x14ac:dyDescent="0.15">
      <c r="F188" s="49"/>
    </row>
    <row r="189" spans="6:6" x14ac:dyDescent="0.15">
      <c r="F189" s="49"/>
    </row>
    <row r="190" spans="6:6" x14ac:dyDescent="0.15">
      <c r="F190" s="49"/>
    </row>
    <row r="191" spans="6:6" x14ac:dyDescent="0.15">
      <c r="F191" s="49"/>
    </row>
    <row r="192" spans="6:6" x14ac:dyDescent="0.15">
      <c r="F192" s="49"/>
    </row>
    <row r="193" spans="6:6" x14ac:dyDescent="0.15">
      <c r="F193" s="49"/>
    </row>
    <row r="194" spans="6:6" x14ac:dyDescent="0.15">
      <c r="F194" s="49"/>
    </row>
    <row r="195" spans="6:6" x14ac:dyDescent="0.15">
      <c r="F195" s="49"/>
    </row>
    <row r="196" spans="6:6" x14ac:dyDescent="0.15">
      <c r="F196" s="49"/>
    </row>
    <row r="197" spans="6:6" x14ac:dyDescent="0.15">
      <c r="F197" s="49"/>
    </row>
    <row r="198" spans="6:6" x14ac:dyDescent="0.15">
      <c r="F198" s="49"/>
    </row>
    <row r="199" spans="6:6" x14ac:dyDescent="0.15">
      <c r="F199" s="49"/>
    </row>
    <row r="200" spans="6:6" x14ac:dyDescent="0.15">
      <c r="F200" s="49"/>
    </row>
    <row r="201" spans="6:6" x14ac:dyDescent="0.15">
      <c r="F201" s="49"/>
    </row>
    <row r="202" spans="6:6" x14ac:dyDescent="0.15">
      <c r="F202" s="49"/>
    </row>
    <row r="203" spans="6:6" x14ac:dyDescent="0.15">
      <c r="F203" s="49"/>
    </row>
    <row r="204" spans="6:6" x14ac:dyDescent="0.15">
      <c r="F204" s="49"/>
    </row>
    <row r="205" spans="6:6" x14ac:dyDescent="0.15">
      <c r="F205" s="49"/>
    </row>
    <row r="206" spans="6:6" x14ac:dyDescent="0.15">
      <c r="F206" s="49"/>
    </row>
    <row r="207" spans="6:6" x14ac:dyDescent="0.15">
      <c r="F207" s="49"/>
    </row>
    <row r="208" spans="6:6" x14ac:dyDescent="0.15">
      <c r="F208" s="49"/>
    </row>
    <row r="209" spans="6:6" x14ac:dyDescent="0.15">
      <c r="F209" s="49"/>
    </row>
    <row r="210" spans="6:6" x14ac:dyDescent="0.15">
      <c r="F210" s="49"/>
    </row>
    <row r="211" spans="6:6" x14ac:dyDescent="0.15">
      <c r="F211" s="49"/>
    </row>
    <row r="212" spans="6:6" x14ac:dyDescent="0.15">
      <c r="F212" s="49"/>
    </row>
    <row r="213" spans="6:6" x14ac:dyDescent="0.15">
      <c r="F213" s="49"/>
    </row>
    <row r="214" spans="6:6" x14ac:dyDescent="0.15">
      <c r="F214" s="49"/>
    </row>
    <row r="215" spans="6:6" x14ac:dyDescent="0.15">
      <c r="F215" s="49"/>
    </row>
    <row r="216" spans="6:6" x14ac:dyDescent="0.15">
      <c r="F216" s="49"/>
    </row>
    <row r="217" spans="6:6" x14ac:dyDescent="0.15">
      <c r="F217" s="49"/>
    </row>
    <row r="218" spans="6:6" x14ac:dyDescent="0.15">
      <c r="F218" s="49"/>
    </row>
    <row r="219" spans="6:6" x14ac:dyDescent="0.15">
      <c r="F219" s="49"/>
    </row>
    <row r="220" spans="6:6" x14ac:dyDescent="0.15">
      <c r="F220" s="49"/>
    </row>
    <row r="221" spans="6:6" x14ac:dyDescent="0.15">
      <c r="F221" s="49"/>
    </row>
    <row r="222" spans="6:6" x14ac:dyDescent="0.15">
      <c r="F222" s="49"/>
    </row>
    <row r="223" spans="6:6" x14ac:dyDescent="0.15">
      <c r="F223" s="49"/>
    </row>
    <row r="224" spans="6:6" x14ac:dyDescent="0.15">
      <c r="F224" s="49"/>
    </row>
    <row r="225" spans="6:6" x14ac:dyDescent="0.15">
      <c r="F225" s="49"/>
    </row>
    <row r="226" spans="6:6" x14ac:dyDescent="0.15">
      <c r="F226" s="49"/>
    </row>
    <row r="227" spans="6:6" x14ac:dyDescent="0.15">
      <c r="F227" s="49"/>
    </row>
    <row r="228" spans="6:6" x14ac:dyDescent="0.15">
      <c r="F228" s="49"/>
    </row>
    <row r="229" spans="6:6" x14ac:dyDescent="0.15">
      <c r="F229" s="49"/>
    </row>
    <row r="230" spans="6:6" x14ac:dyDescent="0.15">
      <c r="F230" s="49"/>
    </row>
    <row r="231" spans="6:6" x14ac:dyDescent="0.15">
      <c r="F231" s="49"/>
    </row>
    <row r="232" spans="6:6" x14ac:dyDescent="0.15">
      <c r="F232" s="49"/>
    </row>
    <row r="233" spans="6:6" x14ac:dyDescent="0.15">
      <c r="F233" s="49"/>
    </row>
    <row r="234" spans="6:6" x14ac:dyDescent="0.15">
      <c r="F234" s="49"/>
    </row>
    <row r="235" spans="6:6" x14ac:dyDescent="0.15">
      <c r="F235" s="49"/>
    </row>
    <row r="236" spans="6:6" x14ac:dyDescent="0.15">
      <c r="F236" s="49"/>
    </row>
    <row r="237" spans="6:6" x14ac:dyDescent="0.15">
      <c r="F237" s="49"/>
    </row>
    <row r="238" spans="6:6" x14ac:dyDescent="0.15">
      <c r="F238" s="49"/>
    </row>
    <row r="239" spans="6:6" x14ac:dyDescent="0.15">
      <c r="F239" s="49"/>
    </row>
    <row r="240" spans="6:6" x14ac:dyDescent="0.15">
      <c r="F240" s="49"/>
    </row>
    <row r="241" spans="6:6" x14ac:dyDescent="0.15">
      <c r="F241" s="49"/>
    </row>
    <row r="242" spans="6:6" x14ac:dyDescent="0.15">
      <c r="F242" s="49"/>
    </row>
    <row r="243" spans="6:6" x14ac:dyDescent="0.15">
      <c r="F243" s="49"/>
    </row>
    <row r="244" spans="6:6" x14ac:dyDescent="0.15">
      <c r="F244" s="49"/>
    </row>
    <row r="245" spans="6:6" x14ac:dyDescent="0.15">
      <c r="F245" s="49"/>
    </row>
    <row r="246" spans="6:6" x14ac:dyDescent="0.15">
      <c r="F246" s="49"/>
    </row>
    <row r="247" spans="6:6" x14ac:dyDescent="0.15">
      <c r="F247" s="49"/>
    </row>
    <row r="248" spans="6:6" x14ac:dyDescent="0.15">
      <c r="F248" s="49"/>
    </row>
    <row r="249" spans="6:6" x14ac:dyDescent="0.15">
      <c r="F249" s="49"/>
    </row>
    <row r="250" spans="6:6" x14ac:dyDescent="0.15">
      <c r="F250" s="49"/>
    </row>
    <row r="251" spans="6:6" x14ac:dyDescent="0.15">
      <c r="F251" s="49"/>
    </row>
    <row r="252" spans="6:6" x14ac:dyDescent="0.15">
      <c r="F252" s="49"/>
    </row>
    <row r="253" spans="6:6" x14ac:dyDescent="0.15">
      <c r="F253" s="49"/>
    </row>
    <row r="254" spans="6:6" x14ac:dyDescent="0.15">
      <c r="F254" s="49"/>
    </row>
    <row r="255" spans="6:6" x14ac:dyDescent="0.15">
      <c r="F255" s="49"/>
    </row>
    <row r="256" spans="6:6" x14ac:dyDescent="0.15">
      <c r="F256" s="49"/>
    </row>
    <row r="257" spans="6:6" x14ac:dyDescent="0.15">
      <c r="F257" s="49"/>
    </row>
    <row r="258" spans="6:6" x14ac:dyDescent="0.15">
      <c r="F258" s="49"/>
    </row>
    <row r="259" spans="6:6" x14ac:dyDescent="0.15">
      <c r="F259" s="49"/>
    </row>
    <row r="260" spans="6:6" x14ac:dyDescent="0.15">
      <c r="F260" s="49"/>
    </row>
    <row r="261" spans="6:6" x14ac:dyDescent="0.15">
      <c r="F261" s="49"/>
    </row>
    <row r="262" spans="6:6" x14ac:dyDescent="0.15">
      <c r="F262" s="49"/>
    </row>
    <row r="263" spans="6:6" x14ac:dyDescent="0.15">
      <c r="F263" s="49"/>
    </row>
    <row r="264" spans="6:6" x14ac:dyDescent="0.15">
      <c r="F264" s="49"/>
    </row>
    <row r="265" spans="6:6" x14ac:dyDescent="0.15">
      <c r="F265" s="49"/>
    </row>
    <row r="266" spans="6:6" x14ac:dyDescent="0.15">
      <c r="F266" s="49"/>
    </row>
    <row r="267" spans="6:6" x14ac:dyDescent="0.15">
      <c r="F267" s="49"/>
    </row>
    <row r="268" spans="6:6" x14ac:dyDescent="0.15">
      <c r="F268" s="49"/>
    </row>
    <row r="269" spans="6:6" x14ac:dyDescent="0.15">
      <c r="F269" s="49"/>
    </row>
    <row r="270" spans="6:6" x14ac:dyDescent="0.15">
      <c r="F270" s="49"/>
    </row>
    <row r="271" spans="6:6" x14ac:dyDescent="0.15">
      <c r="F271" s="49"/>
    </row>
    <row r="272" spans="6:6" x14ac:dyDescent="0.15">
      <c r="F272" s="49"/>
    </row>
    <row r="273" spans="6:6" x14ac:dyDescent="0.15">
      <c r="F273" s="49"/>
    </row>
    <row r="274" spans="6:6" x14ac:dyDescent="0.15">
      <c r="F274" s="49"/>
    </row>
    <row r="275" spans="6:6" x14ac:dyDescent="0.15">
      <c r="F275" s="49"/>
    </row>
    <row r="276" spans="6:6" x14ac:dyDescent="0.15">
      <c r="F276" s="49"/>
    </row>
    <row r="277" spans="6:6" x14ac:dyDescent="0.15">
      <c r="F277" s="49"/>
    </row>
    <row r="278" spans="6:6" x14ac:dyDescent="0.15">
      <c r="F278" s="49"/>
    </row>
    <row r="279" spans="6:6" x14ac:dyDescent="0.15">
      <c r="F279" s="49"/>
    </row>
    <row r="280" spans="6:6" x14ac:dyDescent="0.15">
      <c r="F280" s="49"/>
    </row>
    <row r="281" spans="6:6" x14ac:dyDescent="0.15">
      <c r="F281" s="49"/>
    </row>
    <row r="282" spans="6:6" x14ac:dyDescent="0.15">
      <c r="F282" s="49"/>
    </row>
    <row r="283" spans="6:6" x14ac:dyDescent="0.15">
      <c r="F283" s="49"/>
    </row>
    <row r="284" spans="6:6" x14ac:dyDescent="0.15">
      <c r="F284" s="49"/>
    </row>
    <row r="285" spans="6:6" x14ac:dyDescent="0.15">
      <c r="F285" s="49"/>
    </row>
    <row r="286" spans="6:6" x14ac:dyDescent="0.15">
      <c r="F286" s="49"/>
    </row>
    <row r="287" spans="6:6" x14ac:dyDescent="0.15">
      <c r="F287" s="49"/>
    </row>
    <row r="288" spans="6:6" x14ac:dyDescent="0.15">
      <c r="F288" s="49"/>
    </row>
    <row r="289" spans="6:6" x14ac:dyDescent="0.15">
      <c r="F289" s="49"/>
    </row>
    <row r="290" spans="6:6" x14ac:dyDescent="0.15">
      <c r="F290" s="49"/>
    </row>
    <row r="291" spans="6:6" x14ac:dyDescent="0.15">
      <c r="F291" s="49"/>
    </row>
    <row r="292" spans="6:6" x14ac:dyDescent="0.15">
      <c r="F292" s="49"/>
    </row>
    <row r="293" spans="6:6" x14ac:dyDescent="0.15">
      <c r="F293" s="49"/>
    </row>
    <row r="294" spans="6:6" x14ac:dyDescent="0.15">
      <c r="F294" s="49"/>
    </row>
    <row r="295" spans="6:6" x14ac:dyDescent="0.15">
      <c r="F295" s="49"/>
    </row>
    <row r="296" spans="6:6" x14ac:dyDescent="0.15">
      <c r="F296" s="49"/>
    </row>
    <row r="297" spans="6:6" x14ac:dyDescent="0.15">
      <c r="F297" s="49"/>
    </row>
    <row r="298" spans="6:6" x14ac:dyDescent="0.15">
      <c r="F298" s="49"/>
    </row>
    <row r="299" spans="6:6" x14ac:dyDescent="0.15">
      <c r="F299" s="49"/>
    </row>
    <row r="300" spans="6:6" x14ac:dyDescent="0.15">
      <c r="F300" s="49"/>
    </row>
    <row r="301" spans="6:6" x14ac:dyDescent="0.15">
      <c r="F301" s="49"/>
    </row>
    <row r="302" spans="6:6" x14ac:dyDescent="0.15">
      <c r="F302" s="49"/>
    </row>
    <row r="303" spans="6:6" x14ac:dyDescent="0.15">
      <c r="F303" s="49"/>
    </row>
    <row r="304" spans="6:6" x14ac:dyDescent="0.15">
      <c r="F304" s="49"/>
    </row>
    <row r="305" spans="6:6" x14ac:dyDescent="0.15">
      <c r="F305" s="49"/>
    </row>
    <row r="306" spans="6:6" x14ac:dyDescent="0.15">
      <c r="F306" s="49"/>
    </row>
    <row r="307" spans="6:6" x14ac:dyDescent="0.15">
      <c r="F307" s="49"/>
    </row>
    <row r="308" spans="6:6" x14ac:dyDescent="0.15">
      <c r="F308" s="49"/>
    </row>
    <row r="309" spans="6:6" x14ac:dyDescent="0.15">
      <c r="F309" s="49"/>
    </row>
    <row r="310" spans="6:6" x14ac:dyDescent="0.15">
      <c r="F310" s="49"/>
    </row>
    <row r="311" spans="6:6" x14ac:dyDescent="0.15">
      <c r="F311" s="49"/>
    </row>
    <row r="312" spans="6:6" x14ac:dyDescent="0.15">
      <c r="F312" s="49"/>
    </row>
  </sheetData>
  <mergeCells count="1">
    <mergeCell ref="D1:F1"/>
  </mergeCells>
  <phoneticPr fontId="2"/>
  <printOptions horizontalCentered="1" verticalCentered="1"/>
  <pageMargins left="0.51181102362204722" right="0.23622047244094491" top="0.39370078740157483" bottom="0" header="0.27559055118110237" footer="0.23622047244094491"/>
  <pageSetup paperSize="9" scale="49" orientation="portrait" r:id="rId1"/>
  <headerFooter alignWithMargins="0">
    <oddHeader>&amp;C&amp;"ＭＳ Ｐゴシック,太字"&amp;16&amp;A&amp;R&amp;9
公共図書館調査（平成２７年度）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00"/>
    <pageSetUpPr fitToPage="1"/>
  </sheetPr>
  <dimension ref="A1:I75"/>
  <sheetViews>
    <sheetView showZeros="0" zoomScale="85" zoomScaleNormal="85" zoomScaleSheetLayoutView="80" workbookViewId="0">
      <selection activeCell="B1" sqref="B1:B2"/>
    </sheetView>
  </sheetViews>
  <sheetFormatPr defaultRowHeight="13.5" x14ac:dyDescent="0.15"/>
  <cols>
    <col min="1" max="1" width="4" style="10" customWidth="1"/>
    <col min="2" max="2" width="11.25" style="10" customWidth="1"/>
    <col min="3" max="3" width="8.75" style="11" customWidth="1"/>
    <col min="4" max="4" width="27" style="10" customWidth="1"/>
    <col min="5" max="5" width="2.625" style="10" customWidth="1"/>
    <col min="6" max="6" width="8.125" style="1010" customWidth="1"/>
    <col min="7" max="7" width="27.75" style="10" customWidth="1"/>
    <col min="8" max="8" width="14" style="10" customWidth="1"/>
    <col min="9" max="9" width="14" style="81" customWidth="1"/>
    <col min="10" max="16384" width="9" style="10"/>
  </cols>
  <sheetData>
    <row r="1" spans="1:9" ht="15" customHeight="1" x14ac:dyDescent="0.15">
      <c r="A1" s="1188" t="s">
        <v>448</v>
      </c>
      <c r="B1" s="1189" t="s">
        <v>96</v>
      </c>
      <c r="C1" s="1207" t="s">
        <v>180</v>
      </c>
      <c r="D1" s="1207" t="s">
        <v>121</v>
      </c>
      <c r="E1" s="1197" t="s">
        <v>122</v>
      </c>
      <c r="F1" s="1198"/>
      <c r="G1" s="1203" t="s">
        <v>21</v>
      </c>
      <c r="H1" s="1203" t="s">
        <v>22</v>
      </c>
      <c r="I1" s="1205" t="s">
        <v>447</v>
      </c>
    </row>
    <row r="2" spans="1:9" ht="15" customHeight="1" thickBot="1" x14ac:dyDescent="0.2">
      <c r="A2" s="1188"/>
      <c r="B2" s="1190"/>
      <c r="C2" s="1208"/>
      <c r="D2" s="1208"/>
      <c r="E2" s="1199"/>
      <c r="F2" s="1200"/>
      <c r="G2" s="1204"/>
      <c r="H2" s="1204"/>
      <c r="I2" s="1206"/>
    </row>
    <row r="3" spans="1:9" s="77" customFormat="1" ht="15" customHeight="1" x14ac:dyDescent="0.15">
      <c r="A3" s="76"/>
      <c r="B3" s="990" t="s">
        <v>39</v>
      </c>
      <c r="C3" s="12" t="s">
        <v>6</v>
      </c>
      <c r="D3" s="305" t="s">
        <v>349</v>
      </c>
      <c r="E3" s="1031" t="s">
        <v>761</v>
      </c>
      <c r="F3" s="946" t="s">
        <v>765</v>
      </c>
      <c r="G3" s="354" t="s">
        <v>766</v>
      </c>
      <c r="H3" s="12" t="s">
        <v>353</v>
      </c>
      <c r="I3" s="306" t="s">
        <v>354</v>
      </c>
    </row>
    <row r="4" spans="1:9" s="77" customFormat="1" ht="15" customHeight="1" x14ac:dyDescent="0.15">
      <c r="A4" s="76"/>
      <c r="B4" s="1194" t="s">
        <v>40</v>
      </c>
      <c r="C4" s="85" t="s">
        <v>446</v>
      </c>
      <c r="D4" s="107" t="s">
        <v>813</v>
      </c>
      <c r="E4" s="1032" t="s">
        <v>760</v>
      </c>
      <c r="F4" s="994" t="s">
        <v>524</v>
      </c>
      <c r="G4" s="96" t="s">
        <v>238</v>
      </c>
      <c r="H4" s="85" t="s">
        <v>241</v>
      </c>
      <c r="I4" s="87" t="s">
        <v>243</v>
      </c>
    </row>
    <row r="5" spans="1:9" s="77" customFormat="1" ht="15" customHeight="1" x14ac:dyDescent="0.15">
      <c r="A5" s="76"/>
      <c r="B5" s="1195"/>
      <c r="C5" s="86" t="s">
        <v>445</v>
      </c>
      <c r="D5" s="108" t="s">
        <v>814</v>
      </c>
      <c r="E5" s="157" t="s">
        <v>760</v>
      </c>
      <c r="F5" s="995" t="s">
        <v>525</v>
      </c>
      <c r="G5" s="97" t="s">
        <v>781</v>
      </c>
      <c r="H5" s="86" t="s">
        <v>378</v>
      </c>
      <c r="I5" s="88" t="s">
        <v>379</v>
      </c>
    </row>
    <row r="6" spans="1:9" s="77" customFormat="1" ht="15" customHeight="1" x14ac:dyDescent="0.15">
      <c r="A6" s="76"/>
      <c r="B6" s="1195"/>
      <c r="C6" s="86" t="s">
        <v>444</v>
      </c>
      <c r="D6" s="108" t="s">
        <v>815</v>
      </c>
      <c r="E6" s="157" t="s">
        <v>760</v>
      </c>
      <c r="F6" s="995" t="s">
        <v>527</v>
      </c>
      <c r="G6" s="97" t="s">
        <v>782</v>
      </c>
      <c r="H6" s="86" t="s">
        <v>380</v>
      </c>
      <c r="I6" s="88" t="s">
        <v>380</v>
      </c>
    </row>
    <row r="7" spans="1:9" s="77" customFormat="1" ht="15" customHeight="1" x14ac:dyDescent="0.15">
      <c r="A7" s="76"/>
      <c r="B7" s="1195"/>
      <c r="C7" s="86" t="s">
        <v>443</v>
      </c>
      <c r="D7" s="108" t="s">
        <v>816</v>
      </c>
      <c r="E7" s="157" t="s">
        <v>760</v>
      </c>
      <c r="F7" s="995" t="s">
        <v>528</v>
      </c>
      <c r="G7" s="97" t="s">
        <v>381</v>
      </c>
      <c r="H7" s="86" t="s">
        <v>382</v>
      </c>
      <c r="I7" s="88" t="s">
        <v>382</v>
      </c>
    </row>
    <row r="8" spans="1:9" s="77" customFormat="1" ht="15" customHeight="1" x14ac:dyDescent="0.15">
      <c r="A8" s="76"/>
      <c r="B8" s="1195"/>
      <c r="C8" s="86" t="s">
        <v>442</v>
      </c>
      <c r="D8" s="108" t="s">
        <v>817</v>
      </c>
      <c r="E8" s="157" t="s">
        <v>760</v>
      </c>
      <c r="F8" s="995" t="s">
        <v>529</v>
      </c>
      <c r="G8" s="97" t="s">
        <v>783</v>
      </c>
      <c r="H8" s="86" t="s">
        <v>383</v>
      </c>
      <c r="I8" s="1126" t="s">
        <v>883</v>
      </c>
    </row>
    <row r="9" spans="1:9" s="77" customFormat="1" ht="15" customHeight="1" x14ac:dyDescent="0.15">
      <c r="A9" s="76"/>
      <c r="B9" s="1195"/>
      <c r="C9" s="86" t="s">
        <v>441</v>
      </c>
      <c r="D9" s="108" t="s">
        <v>818</v>
      </c>
      <c r="E9" s="157" t="s">
        <v>760</v>
      </c>
      <c r="F9" s="995" t="s">
        <v>531</v>
      </c>
      <c r="G9" s="97" t="s">
        <v>784</v>
      </c>
      <c r="H9" s="86" t="s">
        <v>532</v>
      </c>
      <c r="I9" s="88" t="s">
        <v>533</v>
      </c>
    </row>
    <row r="10" spans="1:9" s="77" customFormat="1" ht="15" customHeight="1" x14ac:dyDescent="0.15">
      <c r="A10" s="76"/>
      <c r="B10" s="1195"/>
      <c r="C10" s="86" t="s">
        <v>440</v>
      </c>
      <c r="D10" s="108" t="s">
        <v>819</v>
      </c>
      <c r="E10" s="157" t="s">
        <v>760</v>
      </c>
      <c r="F10" s="995" t="s">
        <v>534</v>
      </c>
      <c r="G10" s="97" t="s">
        <v>384</v>
      </c>
      <c r="H10" s="86" t="s">
        <v>535</v>
      </c>
      <c r="I10" s="1126" t="s">
        <v>883</v>
      </c>
    </row>
    <row r="11" spans="1:9" s="77" customFormat="1" ht="15" customHeight="1" x14ac:dyDescent="0.15">
      <c r="A11" s="76"/>
      <c r="B11" s="1195"/>
      <c r="C11" s="86" t="s">
        <v>90</v>
      </c>
      <c r="D11" s="108" t="s">
        <v>820</v>
      </c>
      <c r="E11" s="157" t="s">
        <v>760</v>
      </c>
      <c r="F11" s="995" t="s">
        <v>536</v>
      </c>
      <c r="G11" s="97" t="s">
        <v>785</v>
      </c>
      <c r="H11" s="86" t="s">
        <v>385</v>
      </c>
      <c r="I11" s="88" t="s">
        <v>385</v>
      </c>
    </row>
    <row r="12" spans="1:9" s="77" customFormat="1" ht="15" customHeight="1" x14ac:dyDescent="0.15">
      <c r="A12" s="76"/>
      <c r="B12" s="1196"/>
      <c r="C12" s="84" t="s">
        <v>15</v>
      </c>
      <c r="D12" s="109" t="s">
        <v>821</v>
      </c>
      <c r="E12" s="742" t="s">
        <v>760</v>
      </c>
      <c r="F12" s="996" t="s">
        <v>537</v>
      </c>
      <c r="G12" s="98" t="s">
        <v>386</v>
      </c>
      <c r="H12" s="84" t="s">
        <v>538</v>
      </c>
      <c r="I12" s="1127" t="s">
        <v>883</v>
      </c>
    </row>
    <row r="13" spans="1:9" s="77" customFormat="1" ht="15" customHeight="1" x14ac:dyDescent="0.15">
      <c r="A13" s="76"/>
      <c r="B13" s="1191" t="s">
        <v>41</v>
      </c>
      <c r="C13" s="90" t="s">
        <v>439</v>
      </c>
      <c r="D13" s="110" t="s">
        <v>822</v>
      </c>
      <c r="E13" s="749" t="s">
        <v>760</v>
      </c>
      <c r="F13" s="997" t="s">
        <v>541</v>
      </c>
      <c r="G13" s="99" t="s">
        <v>786</v>
      </c>
      <c r="H13" s="90" t="s">
        <v>387</v>
      </c>
      <c r="I13" s="91" t="s">
        <v>388</v>
      </c>
    </row>
    <row r="14" spans="1:9" s="77" customFormat="1" ht="15" customHeight="1" x14ac:dyDescent="0.15">
      <c r="A14" s="76"/>
      <c r="B14" s="1192"/>
      <c r="C14" s="92" t="s">
        <v>149</v>
      </c>
      <c r="D14" s="111" t="s">
        <v>823</v>
      </c>
      <c r="E14" s="744" t="s">
        <v>760</v>
      </c>
      <c r="F14" s="998" t="s">
        <v>545</v>
      </c>
      <c r="G14" s="100" t="s">
        <v>789</v>
      </c>
      <c r="H14" s="92" t="s">
        <v>393</v>
      </c>
      <c r="I14" s="93" t="s">
        <v>394</v>
      </c>
    </row>
    <row r="15" spans="1:9" s="77" customFormat="1" ht="15" customHeight="1" x14ac:dyDescent="0.15">
      <c r="A15" s="76"/>
      <c r="B15" s="1192"/>
      <c r="C15" s="92" t="s">
        <v>179</v>
      </c>
      <c r="D15" s="111" t="s">
        <v>824</v>
      </c>
      <c r="E15" s="744" t="s">
        <v>760</v>
      </c>
      <c r="F15" s="998" t="s">
        <v>543</v>
      </c>
      <c r="G15" s="100" t="s">
        <v>787</v>
      </c>
      <c r="H15" s="92" t="s">
        <v>389</v>
      </c>
      <c r="I15" s="93" t="s">
        <v>390</v>
      </c>
    </row>
    <row r="16" spans="1:9" s="77" customFormat="1" ht="15" customHeight="1" x14ac:dyDescent="0.15">
      <c r="A16" s="78"/>
      <c r="B16" s="1192"/>
      <c r="C16" s="92" t="s">
        <v>131</v>
      </c>
      <c r="D16" s="111" t="s">
        <v>825</v>
      </c>
      <c r="E16" s="744" t="s">
        <v>760</v>
      </c>
      <c r="F16" s="998" t="s">
        <v>544</v>
      </c>
      <c r="G16" s="100" t="s">
        <v>788</v>
      </c>
      <c r="H16" s="92" t="s">
        <v>391</v>
      </c>
      <c r="I16" s="93" t="s">
        <v>392</v>
      </c>
    </row>
    <row r="17" spans="1:9" s="77" customFormat="1" ht="15" customHeight="1" x14ac:dyDescent="0.15">
      <c r="A17" s="79"/>
      <c r="B17" s="1192"/>
      <c r="C17" s="92" t="s">
        <v>174</v>
      </c>
      <c r="D17" s="111" t="s">
        <v>826</v>
      </c>
      <c r="E17" s="744" t="s">
        <v>760</v>
      </c>
      <c r="F17" s="998" t="s">
        <v>548</v>
      </c>
      <c r="G17" s="100" t="s">
        <v>791</v>
      </c>
      <c r="H17" s="92" t="s">
        <v>395</v>
      </c>
      <c r="I17" s="93" t="s">
        <v>396</v>
      </c>
    </row>
    <row r="18" spans="1:9" s="77" customFormat="1" ht="15" customHeight="1" x14ac:dyDescent="0.15">
      <c r="A18" s="76"/>
      <c r="B18" s="1193"/>
      <c r="C18" s="94" t="s">
        <v>175</v>
      </c>
      <c r="D18" s="112" t="s">
        <v>827</v>
      </c>
      <c r="E18" s="757" t="s">
        <v>760</v>
      </c>
      <c r="F18" s="999" t="s">
        <v>546</v>
      </c>
      <c r="G18" s="101" t="s">
        <v>790</v>
      </c>
      <c r="H18" s="94" t="s">
        <v>397</v>
      </c>
      <c r="I18" s="95" t="s">
        <v>547</v>
      </c>
    </row>
    <row r="19" spans="1:9" s="77" customFormat="1" ht="15" customHeight="1" x14ac:dyDescent="0.15">
      <c r="A19" s="76"/>
      <c r="B19" s="1194" t="s">
        <v>42</v>
      </c>
      <c r="C19" s="85" t="s">
        <v>438</v>
      </c>
      <c r="D19" s="107" t="s">
        <v>828</v>
      </c>
      <c r="E19" s="1032" t="s">
        <v>760</v>
      </c>
      <c r="F19" s="994" t="s">
        <v>549</v>
      </c>
      <c r="G19" s="96" t="s">
        <v>398</v>
      </c>
      <c r="H19" s="85" t="s">
        <v>399</v>
      </c>
      <c r="I19" s="87" t="s">
        <v>400</v>
      </c>
    </row>
    <row r="20" spans="1:9" s="77" customFormat="1" ht="15" customHeight="1" x14ac:dyDescent="0.15">
      <c r="A20" s="76"/>
      <c r="B20" s="1195"/>
      <c r="C20" s="86" t="s">
        <v>17</v>
      </c>
      <c r="D20" s="108" t="s">
        <v>829</v>
      </c>
      <c r="E20" s="157" t="s">
        <v>760</v>
      </c>
      <c r="F20" s="995" t="s">
        <v>550</v>
      </c>
      <c r="G20" s="97" t="s">
        <v>792</v>
      </c>
      <c r="H20" s="86" t="s">
        <v>401</v>
      </c>
      <c r="I20" s="88" t="s">
        <v>402</v>
      </c>
    </row>
    <row r="21" spans="1:9" s="77" customFormat="1" ht="15" customHeight="1" x14ac:dyDescent="0.15">
      <c r="A21" s="76"/>
      <c r="B21" s="1195"/>
      <c r="C21" s="86" t="s">
        <v>18</v>
      </c>
      <c r="D21" s="108" t="s">
        <v>830</v>
      </c>
      <c r="E21" s="157" t="s">
        <v>760</v>
      </c>
      <c r="F21" s="995" t="s">
        <v>551</v>
      </c>
      <c r="G21" s="97" t="s">
        <v>552</v>
      </c>
      <c r="H21" s="86" t="s">
        <v>553</v>
      </c>
      <c r="I21" s="1126" t="s">
        <v>883</v>
      </c>
    </row>
    <row r="22" spans="1:9" s="77" customFormat="1" ht="15" customHeight="1" x14ac:dyDescent="0.15">
      <c r="A22" s="76"/>
      <c r="B22" s="1196"/>
      <c r="C22" s="84" t="s">
        <v>19</v>
      </c>
      <c r="D22" s="109" t="s">
        <v>831</v>
      </c>
      <c r="E22" s="742" t="s">
        <v>760</v>
      </c>
      <c r="F22" s="996" t="s">
        <v>554</v>
      </c>
      <c r="G22" s="98" t="s">
        <v>555</v>
      </c>
      <c r="H22" s="84" t="s">
        <v>556</v>
      </c>
      <c r="I22" s="89" t="s">
        <v>557</v>
      </c>
    </row>
    <row r="23" spans="1:9" s="77" customFormat="1" ht="15" customHeight="1" x14ac:dyDescent="0.15">
      <c r="A23" s="76"/>
      <c r="B23" s="82" t="s">
        <v>43</v>
      </c>
      <c r="C23" s="12" t="s">
        <v>437</v>
      </c>
      <c r="D23" s="113" t="s">
        <v>832</v>
      </c>
      <c r="E23" s="1033" t="s">
        <v>760</v>
      </c>
      <c r="F23" s="1000" t="s">
        <v>558</v>
      </c>
      <c r="G23" s="102" t="s">
        <v>767</v>
      </c>
      <c r="H23" s="52" t="s">
        <v>559</v>
      </c>
      <c r="I23" s="91" t="s">
        <v>560</v>
      </c>
    </row>
    <row r="24" spans="1:9" s="77" customFormat="1" ht="15" customHeight="1" x14ac:dyDescent="0.15">
      <c r="A24" s="76"/>
      <c r="B24" s="104" t="s">
        <v>44</v>
      </c>
      <c r="C24" s="43" t="s">
        <v>436</v>
      </c>
      <c r="D24" s="114" t="s">
        <v>833</v>
      </c>
      <c r="E24" s="1034" t="s">
        <v>760</v>
      </c>
      <c r="F24" s="1001" t="s">
        <v>562</v>
      </c>
      <c r="G24" s="103" t="s">
        <v>793</v>
      </c>
      <c r="H24" s="83" t="s">
        <v>563</v>
      </c>
      <c r="I24" s="87" t="s">
        <v>564</v>
      </c>
    </row>
    <row r="25" spans="1:9" s="77" customFormat="1" ht="15" customHeight="1" x14ac:dyDescent="0.15">
      <c r="A25" s="76"/>
      <c r="B25" s="1191" t="s">
        <v>45</v>
      </c>
      <c r="C25" s="90" t="s">
        <v>435</v>
      </c>
      <c r="D25" s="110" t="s">
        <v>834</v>
      </c>
      <c r="E25" s="749" t="s">
        <v>760</v>
      </c>
      <c r="F25" s="997" t="s">
        <v>565</v>
      </c>
      <c r="G25" s="99" t="s">
        <v>794</v>
      </c>
      <c r="H25" s="90" t="s">
        <v>566</v>
      </c>
      <c r="I25" s="91" t="s">
        <v>567</v>
      </c>
    </row>
    <row r="26" spans="1:9" s="77" customFormat="1" ht="15" customHeight="1" x14ac:dyDescent="0.15">
      <c r="A26" s="76"/>
      <c r="B26" s="1192"/>
      <c r="C26" s="92" t="s">
        <v>20</v>
      </c>
      <c r="D26" s="111" t="s">
        <v>835</v>
      </c>
      <c r="E26" s="744" t="s">
        <v>760</v>
      </c>
      <c r="F26" s="998" t="s">
        <v>568</v>
      </c>
      <c r="G26" s="100" t="s">
        <v>795</v>
      </c>
      <c r="H26" s="92" t="s">
        <v>569</v>
      </c>
      <c r="I26" s="93" t="s">
        <v>570</v>
      </c>
    </row>
    <row r="27" spans="1:9" s="77" customFormat="1" ht="15" customHeight="1" x14ac:dyDescent="0.15">
      <c r="A27" s="76"/>
      <c r="B27" s="1193"/>
      <c r="C27" s="94" t="s">
        <v>89</v>
      </c>
      <c r="D27" s="112" t="s">
        <v>836</v>
      </c>
      <c r="E27" s="757" t="s">
        <v>760</v>
      </c>
      <c r="F27" s="999" t="s">
        <v>571</v>
      </c>
      <c r="G27" s="101" t="s">
        <v>572</v>
      </c>
      <c r="H27" s="94" t="s">
        <v>573</v>
      </c>
      <c r="I27" s="95" t="s">
        <v>573</v>
      </c>
    </row>
    <row r="28" spans="1:9" s="77" customFormat="1" ht="15" customHeight="1" x14ac:dyDescent="0.15">
      <c r="A28" s="76"/>
      <c r="B28" s="105" t="s">
        <v>46</v>
      </c>
      <c r="C28" s="44" t="s">
        <v>434</v>
      </c>
      <c r="D28" s="114" t="s">
        <v>837</v>
      </c>
      <c r="E28" s="1034" t="s">
        <v>760</v>
      </c>
      <c r="F28" s="1001" t="s">
        <v>574</v>
      </c>
      <c r="G28" s="103" t="s">
        <v>796</v>
      </c>
      <c r="H28" s="83" t="s">
        <v>575</v>
      </c>
      <c r="I28" s="87" t="s">
        <v>576</v>
      </c>
    </row>
    <row r="29" spans="1:9" s="77" customFormat="1" ht="15" customHeight="1" x14ac:dyDescent="0.15">
      <c r="A29" s="76"/>
      <c r="B29" s="630" t="s">
        <v>47</v>
      </c>
      <c r="C29" s="90" t="s">
        <v>433</v>
      </c>
      <c r="D29" s="110" t="s">
        <v>838</v>
      </c>
      <c r="E29" s="749" t="s">
        <v>760</v>
      </c>
      <c r="F29" s="997" t="s">
        <v>577</v>
      </c>
      <c r="G29" s="99" t="s">
        <v>578</v>
      </c>
      <c r="H29" s="90" t="s">
        <v>579</v>
      </c>
      <c r="I29" s="91" t="s">
        <v>580</v>
      </c>
    </row>
    <row r="30" spans="1:9" s="77" customFormat="1" ht="15" customHeight="1" x14ac:dyDescent="0.15">
      <c r="A30" s="76"/>
      <c r="B30" s="1119" t="s">
        <v>48</v>
      </c>
      <c r="C30" s="85" t="s">
        <v>432</v>
      </c>
      <c r="D30" s="107" t="s">
        <v>839</v>
      </c>
      <c r="E30" s="1032" t="s">
        <v>760</v>
      </c>
      <c r="F30" s="994" t="s">
        <v>581</v>
      </c>
      <c r="G30" s="96" t="s">
        <v>806</v>
      </c>
      <c r="H30" s="85" t="s">
        <v>582</v>
      </c>
      <c r="I30" s="87" t="s">
        <v>583</v>
      </c>
    </row>
    <row r="31" spans="1:9" s="77" customFormat="1" ht="15" customHeight="1" x14ac:dyDescent="0.15">
      <c r="A31" s="76"/>
      <c r="B31" s="1191" t="s">
        <v>49</v>
      </c>
      <c r="C31" s="90" t="s">
        <v>431</v>
      </c>
      <c r="D31" s="110" t="s">
        <v>840</v>
      </c>
      <c r="E31" s="749" t="s">
        <v>760</v>
      </c>
      <c r="F31" s="997" t="s">
        <v>584</v>
      </c>
      <c r="G31" s="99" t="s">
        <v>807</v>
      </c>
      <c r="H31" s="90" t="s">
        <v>585</v>
      </c>
      <c r="I31" s="91" t="s">
        <v>586</v>
      </c>
    </row>
    <row r="32" spans="1:9" s="77" customFormat="1" ht="15" customHeight="1" x14ac:dyDescent="0.15">
      <c r="A32" s="76"/>
      <c r="B32" s="1192"/>
      <c r="C32" s="92" t="s">
        <v>36</v>
      </c>
      <c r="D32" s="111" t="s">
        <v>841</v>
      </c>
      <c r="E32" s="744" t="s">
        <v>760</v>
      </c>
      <c r="F32" s="998" t="s">
        <v>587</v>
      </c>
      <c r="G32" s="100" t="s">
        <v>808</v>
      </c>
      <c r="H32" s="92" t="s">
        <v>588</v>
      </c>
      <c r="I32" s="93" t="s">
        <v>589</v>
      </c>
    </row>
    <row r="33" spans="1:9" s="77" customFormat="1" ht="15" customHeight="1" x14ac:dyDescent="0.15">
      <c r="A33" s="76"/>
      <c r="B33" s="1193"/>
      <c r="C33" s="94" t="s">
        <v>37</v>
      </c>
      <c r="D33" s="112" t="s">
        <v>842</v>
      </c>
      <c r="E33" s="757" t="s">
        <v>760</v>
      </c>
      <c r="F33" s="999" t="s">
        <v>590</v>
      </c>
      <c r="G33" s="101" t="s">
        <v>591</v>
      </c>
      <c r="H33" s="94" t="s">
        <v>592</v>
      </c>
      <c r="I33" s="95" t="s">
        <v>593</v>
      </c>
    </row>
    <row r="34" spans="1:9" s="77" customFormat="1" ht="15" customHeight="1" x14ac:dyDescent="0.15">
      <c r="A34" s="76"/>
      <c r="B34" s="1214" t="s">
        <v>64</v>
      </c>
      <c r="C34" s="341" t="s">
        <v>29</v>
      </c>
      <c r="D34" s="114" t="s">
        <v>843</v>
      </c>
      <c r="E34" s="1034" t="s">
        <v>760</v>
      </c>
      <c r="F34" s="1001" t="s">
        <v>597</v>
      </c>
      <c r="G34" s="103" t="s">
        <v>797</v>
      </c>
      <c r="H34" s="83" t="s">
        <v>598</v>
      </c>
      <c r="I34" s="345" t="s">
        <v>599</v>
      </c>
    </row>
    <row r="35" spans="1:9" s="77" customFormat="1" ht="15" customHeight="1" x14ac:dyDescent="0.15">
      <c r="A35" s="76"/>
      <c r="B35" s="1215"/>
      <c r="C35" s="86" t="s">
        <v>410</v>
      </c>
      <c r="D35" s="108" t="s">
        <v>844</v>
      </c>
      <c r="E35" s="157" t="s">
        <v>760</v>
      </c>
      <c r="F35" s="995" t="s">
        <v>594</v>
      </c>
      <c r="G35" s="97" t="s">
        <v>595</v>
      </c>
      <c r="H35" s="86" t="s">
        <v>596</v>
      </c>
      <c r="I35" s="1126" t="s">
        <v>883</v>
      </c>
    </row>
    <row r="36" spans="1:9" s="77" customFormat="1" ht="15" customHeight="1" x14ac:dyDescent="0.15">
      <c r="A36" s="76"/>
      <c r="B36" s="1216"/>
      <c r="C36" s="341" t="s">
        <v>411</v>
      </c>
      <c r="D36" s="342" t="s">
        <v>845</v>
      </c>
      <c r="E36" s="1035" t="s">
        <v>760</v>
      </c>
      <c r="F36" s="1002" t="s">
        <v>600</v>
      </c>
      <c r="G36" s="343" t="s">
        <v>798</v>
      </c>
      <c r="H36" s="341" t="s">
        <v>601</v>
      </c>
      <c r="I36" s="346" t="s">
        <v>602</v>
      </c>
    </row>
    <row r="37" spans="1:9" s="77" customFormat="1" ht="15" customHeight="1" x14ac:dyDescent="0.15">
      <c r="A37" s="76"/>
      <c r="B37" s="1191" t="s">
        <v>50</v>
      </c>
      <c r="C37" s="90" t="s">
        <v>93</v>
      </c>
      <c r="D37" s="110" t="s">
        <v>846</v>
      </c>
      <c r="E37" s="749" t="s">
        <v>760</v>
      </c>
      <c r="F37" s="997" t="s">
        <v>603</v>
      </c>
      <c r="G37" s="99" t="s">
        <v>772</v>
      </c>
      <c r="H37" s="90" t="s">
        <v>604</v>
      </c>
      <c r="I37" s="91" t="s">
        <v>605</v>
      </c>
    </row>
    <row r="38" spans="1:9" s="77" customFormat="1" ht="15" customHeight="1" x14ac:dyDescent="0.15">
      <c r="A38" s="76"/>
      <c r="B38" s="1192"/>
      <c r="C38" s="92" t="s">
        <v>32</v>
      </c>
      <c r="D38" s="111" t="s">
        <v>847</v>
      </c>
      <c r="E38" s="744" t="s">
        <v>760</v>
      </c>
      <c r="F38" s="998" t="s">
        <v>613</v>
      </c>
      <c r="G38" s="100" t="s">
        <v>614</v>
      </c>
      <c r="H38" s="92" t="s">
        <v>615</v>
      </c>
      <c r="I38" s="93" t="s">
        <v>616</v>
      </c>
    </row>
    <row r="39" spans="1:9" s="77" customFormat="1" ht="15" customHeight="1" x14ac:dyDescent="0.15">
      <c r="A39" s="76"/>
      <c r="B39" s="1192"/>
      <c r="C39" s="92" t="s">
        <v>184</v>
      </c>
      <c r="D39" s="111" t="s">
        <v>848</v>
      </c>
      <c r="E39" s="744" t="s">
        <v>760</v>
      </c>
      <c r="F39" s="998" t="s">
        <v>606</v>
      </c>
      <c r="G39" s="100" t="s">
        <v>773</v>
      </c>
      <c r="H39" s="92" t="s">
        <v>607</v>
      </c>
      <c r="I39" s="93" t="s">
        <v>608</v>
      </c>
    </row>
    <row r="40" spans="1:9" s="77" customFormat="1" ht="15" customHeight="1" x14ac:dyDescent="0.15">
      <c r="A40" s="76"/>
      <c r="B40" s="1193"/>
      <c r="C40" s="94" t="s">
        <v>181</v>
      </c>
      <c r="D40" s="112" t="s">
        <v>849</v>
      </c>
      <c r="E40" s="757" t="s">
        <v>760</v>
      </c>
      <c r="F40" s="999" t="s">
        <v>609</v>
      </c>
      <c r="G40" s="101" t="s">
        <v>610</v>
      </c>
      <c r="H40" s="94" t="s">
        <v>611</v>
      </c>
      <c r="I40" s="95" t="s">
        <v>612</v>
      </c>
    </row>
    <row r="41" spans="1:9" s="77" customFormat="1" ht="15" customHeight="1" x14ac:dyDescent="0.15">
      <c r="A41" s="76"/>
      <c r="B41" s="1214" t="s">
        <v>52</v>
      </c>
      <c r="C41" s="85" t="s">
        <v>453</v>
      </c>
      <c r="D41" s="107" t="s">
        <v>850</v>
      </c>
      <c r="E41" s="1032" t="s">
        <v>760</v>
      </c>
      <c r="F41" s="994" t="s">
        <v>640</v>
      </c>
      <c r="G41" s="96" t="s">
        <v>799</v>
      </c>
      <c r="H41" s="85" t="s">
        <v>641</v>
      </c>
      <c r="I41" s="87" t="s">
        <v>642</v>
      </c>
    </row>
    <row r="42" spans="1:9" s="77" customFormat="1" ht="15" customHeight="1" x14ac:dyDescent="0.15">
      <c r="A42" s="76"/>
      <c r="B42" s="1215"/>
      <c r="C42" s="86" t="s">
        <v>150</v>
      </c>
      <c r="D42" s="108" t="s">
        <v>851</v>
      </c>
      <c r="E42" s="157" t="s">
        <v>760</v>
      </c>
      <c r="F42" s="995" t="s">
        <v>617</v>
      </c>
      <c r="G42" s="334" t="s">
        <v>800</v>
      </c>
      <c r="H42" s="86" t="s">
        <v>618</v>
      </c>
      <c r="I42" s="88" t="s">
        <v>619</v>
      </c>
    </row>
    <row r="43" spans="1:9" s="77" customFormat="1" ht="15" customHeight="1" x14ac:dyDescent="0.15">
      <c r="A43" s="76"/>
      <c r="B43" s="1215"/>
      <c r="C43" s="347" t="s">
        <v>38</v>
      </c>
      <c r="D43" s="348" t="s">
        <v>852</v>
      </c>
      <c r="E43" s="1036" t="s">
        <v>760</v>
      </c>
      <c r="F43" s="1003" t="s">
        <v>620</v>
      </c>
      <c r="G43" s="349" t="s">
        <v>621</v>
      </c>
      <c r="H43" s="347" t="s">
        <v>622</v>
      </c>
      <c r="I43" s="350" t="s">
        <v>623</v>
      </c>
    </row>
    <row r="44" spans="1:9" s="77" customFormat="1" ht="15" customHeight="1" x14ac:dyDescent="0.15">
      <c r="A44" s="76"/>
      <c r="B44" s="1215"/>
      <c r="C44" s="86" t="s">
        <v>412</v>
      </c>
      <c r="D44" s="108" t="s">
        <v>853</v>
      </c>
      <c r="E44" s="157" t="s">
        <v>760</v>
      </c>
      <c r="F44" s="995" t="s">
        <v>628</v>
      </c>
      <c r="G44" s="97" t="s">
        <v>629</v>
      </c>
      <c r="H44" s="86" t="s">
        <v>630</v>
      </c>
      <c r="I44" s="88" t="s">
        <v>631</v>
      </c>
    </row>
    <row r="45" spans="1:9" s="77" customFormat="1" ht="15" customHeight="1" x14ac:dyDescent="0.15">
      <c r="A45" s="76"/>
      <c r="B45" s="1215"/>
      <c r="C45" s="86" t="s">
        <v>413</v>
      </c>
      <c r="D45" s="108" t="s">
        <v>854</v>
      </c>
      <c r="E45" s="157" t="s">
        <v>760</v>
      </c>
      <c r="F45" s="995" t="s">
        <v>624</v>
      </c>
      <c r="G45" s="97" t="s">
        <v>625</v>
      </c>
      <c r="H45" s="86" t="s">
        <v>626</v>
      </c>
      <c r="I45" s="88" t="s">
        <v>627</v>
      </c>
    </row>
    <row r="46" spans="1:9" s="77" customFormat="1" ht="15" customHeight="1" x14ac:dyDescent="0.15">
      <c r="A46" s="76"/>
      <c r="B46" s="1215"/>
      <c r="C46" s="86" t="s">
        <v>414</v>
      </c>
      <c r="D46" s="108" t="s">
        <v>855</v>
      </c>
      <c r="E46" s="157" t="s">
        <v>760</v>
      </c>
      <c r="F46" s="995" t="s">
        <v>632</v>
      </c>
      <c r="G46" s="97" t="s">
        <v>633</v>
      </c>
      <c r="H46" s="86" t="s">
        <v>634</v>
      </c>
      <c r="I46" s="88" t="s">
        <v>635</v>
      </c>
    </row>
    <row r="47" spans="1:9" s="77" customFormat="1" ht="15" customHeight="1" x14ac:dyDescent="0.15">
      <c r="A47" s="76"/>
      <c r="B47" s="1216"/>
      <c r="C47" s="341" t="s">
        <v>415</v>
      </c>
      <c r="D47" s="342" t="s">
        <v>856</v>
      </c>
      <c r="E47" s="1035" t="s">
        <v>760</v>
      </c>
      <c r="F47" s="1002" t="s">
        <v>636</v>
      </c>
      <c r="G47" s="343" t="s">
        <v>637</v>
      </c>
      <c r="H47" s="341" t="s">
        <v>638</v>
      </c>
      <c r="I47" s="344" t="s">
        <v>639</v>
      </c>
    </row>
    <row r="48" spans="1:9" s="77" customFormat="1" ht="15" customHeight="1" x14ac:dyDescent="0.15">
      <c r="A48" s="76"/>
      <c r="B48" s="1217" t="s">
        <v>53</v>
      </c>
      <c r="C48" s="90" t="s">
        <v>30</v>
      </c>
      <c r="D48" s="110" t="s">
        <v>857</v>
      </c>
      <c r="E48" s="749" t="s">
        <v>760</v>
      </c>
      <c r="F48" s="997" t="s">
        <v>768</v>
      </c>
      <c r="G48" s="99" t="s">
        <v>769</v>
      </c>
      <c r="H48" s="90" t="s">
        <v>770</v>
      </c>
      <c r="I48" s="91" t="s">
        <v>771</v>
      </c>
    </row>
    <row r="49" spans="1:9" s="77" customFormat="1" ht="15" customHeight="1" x14ac:dyDescent="0.15">
      <c r="A49" s="76"/>
      <c r="B49" s="1218"/>
      <c r="C49" s="92" t="s">
        <v>33</v>
      </c>
      <c r="D49" s="111" t="s">
        <v>858</v>
      </c>
      <c r="E49" s="744" t="s">
        <v>760</v>
      </c>
      <c r="F49" s="998" t="s">
        <v>517</v>
      </c>
      <c r="G49" s="100" t="s">
        <v>774</v>
      </c>
      <c r="H49" s="92" t="s">
        <v>0</v>
      </c>
      <c r="I49" s="93" t="s">
        <v>1</v>
      </c>
    </row>
    <row r="50" spans="1:9" s="77" customFormat="1" ht="15" customHeight="1" x14ac:dyDescent="0.15">
      <c r="A50" s="76"/>
      <c r="B50" s="1218"/>
      <c r="C50" s="92" t="s">
        <v>34</v>
      </c>
      <c r="D50" s="111" t="s">
        <v>859</v>
      </c>
      <c r="E50" s="744" t="s">
        <v>760</v>
      </c>
      <c r="F50" s="998" t="s">
        <v>643</v>
      </c>
      <c r="G50" s="100" t="s">
        <v>644</v>
      </c>
      <c r="H50" s="92" t="s">
        <v>645</v>
      </c>
      <c r="I50" s="93" t="s">
        <v>646</v>
      </c>
    </row>
    <row r="51" spans="1:9" s="77" customFormat="1" ht="15" customHeight="1" x14ac:dyDescent="0.15">
      <c r="A51" s="76"/>
      <c r="B51" s="1218"/>
      <c r="C51" s="92" t="s">
        <v>430</v>
      </c>
      <c r="D51" s="111" t="s">
        <v>860</v>
      </c>
      <c r="E51" s="744" t="s">
        <v>760</v>
      </c>
      <c r="F51" s="998" t="s">
        <v>648</v>
      </c>
      <c r="G51" s="100" t="s">
        <v>649</v>
      </c>
      <c r="H51" s="92" t="s">
        <v>650</v>
      </c>
      <c r="I51" s="93" t="s">
        <v>651</v>
      </c>
    </row>
    <row r="52" spans="1:9" s="77" customFormat="1" ht="15" customHeight="1" x14ac:dyDescent="0.15">
      <c r="A52" s="76"/>
      <c r="B52" s="1218"/>
      <c r="C52" s="92" t="s">
        <v>35</v>
      </c>
      <c r="D52" s="357" t="s">
        <v>861</v>
      </c>
      <c r="E52" s="1037" t="s">
        <v>760</v>
      </c>
      <c r="F52" s="998" t="s">
        <v>652</v>
      </c>
      <c r="G52" s="358" t="s">
        <v>653</v>
      </c>
      <c r="H52" s="92" t="s">
        <v>654</v>
      </c>
      <c r="I52" s="359" t="s">
        <v>655</v>
      </c>
    </row>
    <row r="53" spans="1:9" s="77" customFormat="1" ht="15" customHeight="1" x14ac:dyDescent="0.15">
      <c r="A53" s="76"/>
      <c r="B53" s="1219"/>
      <c r="C53" s="12" t="s">
        <v>449</v>
      </c>
      <c r="D53" s="112" t="s">
        <v>862</v>
      </c>
      <c r="E53" s="1038" t="s">
        <v>760</v>
      </c>
      <c r="F53" s="1004" t="s">
        <v>656</v>
      </c>
      <c r="G53" s="101" t="s">
        <v>657</v>
      </c>
      <c r="H53" s="12" t="s">
        <v>658</v>
      </c>
      <c r="I53" s="95" t="s">
        <v>659</v>
      </c>
    </row>
    <row r="54" spans="1:9" s="77" customFormat="1" ht="15" customHeight="1" x14ac:dyDescent="0.15">
      <c r="A54" s="76"/>
      <c r="B54" s="1194" t="s">
        <v>188</v>
      </c>
      <c r="C54" s="85" t="s">
        <v>429</v>
      </c>
      <c r="D54" s="107" t="s">
        <v>863</v>
      </c>
      <c r="E54" s="1032" t="s">
        <v>760</v>
      </c>
      <c r="F54" s="994" t="s">
        <v>663</v>
      </c>
      <c r="G54" s="96" t="s">
        <v>664</v>
      </c>
      <c r="H54" s="85" t="s">
        <v>665</v>
      </c>
      <c r="I54" s="87" t="s">
        <v>665</v>
      </c>
    </row>
    <row r="55" spans="1:9" s="77" customFormat="1" ht="15" customHeight="1" x14ac:dyDescent="0.15">
      <c r="A55" s="76"/>
      <c r="B55" s="1212"/>
      <c r="C55" s="145" t="s">
        <v>189</v>
      </c>
      <c r="D55" s="108" t="s">
        <v>864</v>
      </c>
      <c r="E55" s="157" t="s">
        <v>760</v>
      </c>
      <c r="F55" s="995" t="s">
        <v>660</v>
      </c>
      <c r="G55" s="97" t="s">
        <v>801</v>
      </c>
      <c r="H55" s="86" t="s">
        <v>661</v>
      </c>
      <c r="I55" s="88" t="s">
        <v>662</v>
      </c>
    </row>
    <row r="56" spans="1:9" s="77" customFormat="1" ht="15" customHeight="1" x14ac:dyDescent="0.15">
      <c r="A56" s="76"/>
      <c r="B56" s="1213"/>
      <c r="C56" s="84" t="s">
        <v>163</v>
      </c>
      <c r="D56" s="109" t="s">
        <v>865</v>
      </c>
      <c r="E56" s="742" t="s">
        <v>760</v>
      </c>
      <c r="F56" s="996" t="s">
        <v>666</v>
      </c>
      <c r="G56" s="98" t="s">
        <v>667</v>
      </c>
      <c r="H56" s="84" t="s">
        <v>668</v>
      </c>
      <c r="I56" s="89" t="s">
        <v>669</v>
      </c>
    </row>
    <row r="57" spans="1:9" s="77" customFormat="1" ht="15" customHeight="1" x14ac:dyDescent="0.15">
      <c r="A57" s="76"/>
      <c r="B57" s="1191" t="s">
        <v>54</v>
      </c>
      <c r="C57" s="90" t="s">
        <v>428</v>
      </c>
      <c r="D57" s="110" t="s">
        <v>866</v>
      </c>
      <c r="E57" s="749" t="s">
        <v>760</v>
      </c>
      <c r="F57" s="997" t="s">
        <v>670</v>
      </c>
      <c r="G57" s="99" t="s">
        <v>775</v>
      </c>
      <c r="H57" s="90" t="s">
        <v>671</v>
      </c>
      <c r="I57" s="91" t="s">
        <v>672</v>
      </c>
    </row>
    <row r="58" spans="1:9" s="77" customFormat="1" ht="15" customHeight="1" x14ac:dyDescent="0.15">
      <c r="A58" s="76"/>
      <c r="B58" s="1213"/>
      <c r="C58" s="94" t="s">
        <v>427</v>
      </c>
      <c r="D58" s="112" t="s">
        <v>867</v>
      </c>
      <c r="E58" s="757" t="s">
        <v>760</v>
      </c>
      <c r="F58" s="999" t="s">
        <v>673</v>
      </c>
      <c r="G58" s="101" t="s">
        <v>776</v>
      </c>
      <c r="H58" s="94" t="s">
        <v>674</v>
      </c>
      <c r="I58" s="95" t="s">
        <v>675</v>
      </c>
    </row>
    <row r="59" spans="1:9" s="77" customFormat="1" ht="15" customHeight="1" x14ac:dyDescent="0.15">
      <c r="A59" s="76"/>
      <c r="B59" s="105" t="s">
        <v>55</v>
      </c>
      <c r="C59" s="44" t="s">
        <v>426</v>
      </c>
      <c r="D59" s="114" t="s">
        <v>868</v>
      </c>
      <c r="E59" s="1039" t="s">
        <v>761</v>
      </c>
      <c r="F59" s="1011" t="s">
        <v>521</v>
      </c>
      <c r="G59" s="103" t="s">
        <v>522</v>
      </c>
      <c r="H59" s="83" t="s">
        <v>2</v>
      </c>
      <c r="I59" s="87" t="s">
        <v>3</v>
      </c>
    </row>
    <row r="60" spans="1:9" s="77" customFormat="1" ht="15" customHeight="1" x14ac:dyDescent="0.15">
      <c r="A60" s="76"/>
      <c r="B60" s="106" t="s">
        <v>56</v>
      </c>
      <c r="C60" s="9" t="s">
        <v>425</v>
      </c>
      <c r="D60" s="113" t="s">
        <v>869</v>
      </c>
      <c r="E60" s="1033" t="s">
        <v>760</v>
      </c>
      <c r="F60" s="1000" t="s">
        <v>676</v>
      </c>
      <c r="G60" s="102" t="s">
        <v>677</v>
      </c>
      <c r="H60" s="52" t="s">
        <v>678</v>
      </c>
      <c r="I60" s="91" t="s">
        <v>679</v>
      </c>
    </row>
    <row r="61" spans="1:9" s="77" customFormat="1" ht="15" customHeight="1" x14ac:dyDescent="0.15">
      <c r="A61" s="76"/>
      <c r="B61" s="105" t="s">
        <v>57</v>
      </c>
      <c r="C61" s="44" t="s">
        <v>182</v>
      </c>
      <c r="D61" s="114" t="s">
        <v>870</v>
      </c>
      <c r="E61" s="1034" t="s">
        <v>760</v>
      </c>
      <c r="F61" s="1001" t="s">
        <v>680</v>
      </c>
      <c r="G61" s="103" t="s">
        <v>777</v>
      </c>
      <c r="H61" s="83" t="s">
        <v>681</v>
      </c>
      <c r="I61" s="87" t="s">
        <v>682</v>
      </c>
    </row>
    <row r="62" spans="1:9" s="77" customFormat="1" ht="15" customHeight="1" x14ac:dyDescent="0.15">
      <c r="A62" s="76"/>
      <c r="B62" s="106" t="s">
        <v>58</v>
      </c>
      <c r="C62" s="9" t="s">
        <v>185</v>
      </c>
      <c r="D62" s="113" t="s">
        <v>871</v>
      </c>
      <c r="E62" s="1033" t="s">
        <v>760</v>
      </c>
      <c r="F62" s="1000" t="s">
        <v>683</v>
      </c>
      <c r="G62" s="102" t="s">
        <v>778</v>
      </c>
      <c r="H62" s="52" t="s">
        <v>684</v>
      </c>
      <c r="I62" s="91" t="s">
        <v>685</v>
      </c>
    </row>
    <row r="63" spans="1:9" s="77" customFormat="1" ht="15" customHeight="1" x14ac:dyDescent="0.15">
      <c r="A63" s="76"/>
      <c r="B63" s="105" t="s">
        <v>59</v>
      </c>
      <c r="C63" s="44" t="s">
        <v>183</v>
      </c>
      <c r="D63" s="114" t="s">
        <v>872</v>
      </c>
      <c r="E63" s="1034" t="s">
        <v>760</v>
      </c>
      <c r="F63" s="1001" t="s">
        <v>687</v>
      </c>
      <c r="G63" s="103" t="s">
        <v>809</v>
      </c>
      <c r="H63" s="83" t="s">
        <v>688</v>
      </c>
      <c r="I63" s="87" t="s">
        <v>689</v>
      </c>
    </row>
    <row r="64" spans="1:9" s="77" customFormat="1" ht="15" customHeight="1" x14ac:dyDescent="0.15">
      <c r="A64" s="76"/>
      <c r="B64" s="106" t="s">
        <v>60</v>
      </c>
      <c r="C64" s="9" t="s">
        <v>424</v>
      </c>
      <c r="D64" s="113" t="s">
        <v>873</v>
      </c>
      <c r="E64" s="1033" t="s">
        <v>760</v>
      </c>
      <c r="F64" s="1000" t="s">
        <v>690</v>
      </c>
      <c r="G64" s="102" t="s">
        <v>691</v>
      </c>
      <c r="H64" s="52" t="s">
        <v>692</v>
      </c>
      <c r="I64" s="91" t="s">
        <v>693</v>
      </c>
    </row>
    <row r="65" spans="1:9" s="77" customFormat="1" ht="15" customHeight="1" x14ac:dyDescent="0.15">
      <c r="A65" s="76"/>
      <c r="B65" s="464" t="s">
        <v>469</v>
      </c>
      <c r="C65" s="465" t="s">
        <v>470</v>
      </c>
      <c r="D65" s="466" t="s">
        <v>874</v>
      </c>
      <c r="E65" s="1039" t="s">
        <v>761</v>
      </c>
      <c r="F65" s="1011" t="s">
        <v>694</v>
      </c>
      <c r="G65" s="468" t="s">
        <v>759</v>
      </c>
      <c r="H65" s="467" t="s">
        <v>695</v>
      </c>
      <c r="I65" s="469" t="s">
        <v>695</v>
      </c>
    </row>
    <row r="66" spans="1:9" s="77" customFormat="1" ht="15" customHeight="1" x14ac:dyDescent="0.15">
      <c r="A66" s="76"/>
      <c r="B66" s="106" t="s">
        <v>61</v>
      </c>
      <c r="C66" s="9" t="s">
        <v>176</v>
      </c>
      <c r="D66" s="113" t="s">
        <v>875</v>
      </c>
      <c r="E66" s="1033" t="s">
        <v>760</v>
      </c>
      <c r="F66" s="1000" t="s">
        <v>696</v>
      </c>
      <c r="G66" s="102" t="s">
        <v>810</v>
      </c>
      <c r="H66" s="52" t="s">
        <v>697</v>
      </c>
      <c r="I66" s="91" t="s">
        <v>698</v>
      </c>
    </row>
    <row r="67" spans="1:9" s="77" customFormat="1" ht="15" customHeight="1" x14ac:dyDescent="0.15">
      <c r="A67" s="76"/>
      <c r="B67" s="1209" t="s">
        <v>62</v>
      </c>
      <c r="C67" s="470" t="s">
        <v>51</v>
      </c>
      <c r="D67" s="471" t="s">
        <v>876</v>
      </c>
      <c r="E67" s="1040" t="s">
        <v>760</v>
      </c>
      <c r="F67" s="1005" t="s">
        <v>706</v>
      </c>
      <c r="G67" s="472" t="s">
        <v>802</v>
      </c>
      <c r="H67" s="470" t="s">
        <v>707</v>
      </c>
      <c r="I67" s="469" t="s">
        <v>708</v>
      </c>
    </row>
    <row r="68" spans="1:9" s="77" customFormat="1" ht="15" customHeight="1" x14ac:dyDescent="0.15">
      <c r="A68" s="76"/>
      <c r="B68" s="1210"/>
      <c r="C68" s="473" t="s">
        <v>423</v>
      </c>
      <c r="D68" s="474" t="s">
        <v>877</v>
      </c>
      <c r="E68" s="1041" t="s">
        <v>760</v>
      </c>
      <c r="F68" s="1006" t="s">
        <v>699</v>
      </c>
      <c r="G68" s="475" t="s">
        <v>803</v>
      </c>
      <c r="H68" s="473" t="s">
        <v>700</v>
      </c>
      <c r="I68" s="476" t="s">
        <v>701</v>
      </c>
    </row>
    <row r="69" spans="1:9" s="77" customFormat="1" ht="15" customHeight="1" x14ac:dyDescent="0.15">
      <c r="A69" s="76"/>
      <c r="B69" s="1211"/>
      <c r="C69" s="477" t="s">
        <v>177</v>
      </c>
      <c r="D69" s="478" t="s">
        <v>878</v>
      </c>
      <c r="E69" s="1042" t="s">
        <v>760</v>
      </c>
      <c r="F69" s="1007" t="s">
        <v>702</v>
      </c>
      <c r="G69" s="479" t="s">
        <v>703</v>
      </c>
      <c r="H69" s="477" t="s">
        <v>704</v>
      </c>
      <c r="I69" s="480" t="s">
        <v>705</v>
      </c>
    </row>
    <row r="70" spans="1:9" s="77" customFormat="1" ht="15" customHeight="1" x14ac:dyDescent="0.15">
      <c r="A70" s="76"/>
      <c r="B70" s="1201" t="s">
        <v>91</v>
      </c>
      <c r="C70" s="481" t="s">
        <v>422</v>
      </c>
      <c r="D70" s="110" t="s">
        <v>879</v>
      </c>
      <c r="E70" s="749" t="s">
        <v>760</v>
      </c>
      <c r="F70" s="997" t="s">
        <v>709</v>
      </c>
      <c r="G70" s="99" t="s">
        <v>804</v>
      </c>
      <c r="H70" s="90" t="s">
        <v>710</v>
      </c>
      <c r="I70" s="91" t="s">
        <v>711</v>
      </c>
    </row>
    <row r="71" spans="1:9" s="77" customFormat="1" ht="15" customHeight="1" x14ac:dyDescent="0.15">
      <c r="A71" s="76"/>
      <c r="B71" s="1202"/>
      <c r="C71" s="94" t="s">
        <v>421</v>
      </c>
      <c r="D71" s="112" t="s">
        <v>880</v>
      </c>
      <c r="E71" s="757" t="s">
        <v>760</v>
      </c>
      <c r="F71" s="999" t="s">
        <v>712</v>
      </c>
      <c r="G71" s="101" t="s">
        <v>805</v>
      </c>
      <c r="H71" s="94" t="s">
        <v>713</v>
      </c>
      <c r="I71" s="95" t="s">
        <v>714</v>
      </c>
    </row>
    <row r="72" spans="1:9" x14ac:dyDescent="0.15">
      <c r="A72" s="80"/>
      <c r="B72" s="464" t="s">
        <v>31</v>
      </c>
      <c r="C72" s="465" t="s">
        <v>420</v>
      </c>
      <c r="D72" s="466" t="s">
        <v>881</v>
      </c>
      <c r="E72" s="1039" t="s">
        <v>760</v>
      </c>
      <c r="F72" s="1008" t="s">
        <v>715</v>
      </c>
      <c r="G72" s="468" t="s">
        <v>716</v>
      </c>
      <c r="H72" s="467" t="s">
        <v>717</v>
      </c>
      <c r="I72" s="469" t="s">
        <v>718</v>
      </c>
    </row>
    <row r="73" spans="1:9" ht="14.25" thickBot="1" x14ac:dyDescent="0.2">
      <c r="A73" s="80"/>
      <c r="B73" s="482" t="s">
        <v>31</v>
      </c>
      <c r="C73" s="483" t="s">
        <v>419</v>
      </c>
      <c r="D73" s="484" t="s">
        <v>882</v>
      </c>
      <c r="E73" s="1043" t="s">
        <v>760</v>
      </c>
      <c r="F73" s="1009" t="s">
        <v>719</v>
      </c>
      <c r="G73" s="486" t="s">
        <v>720</v>
      </c>
      <c r="H73" s="485" t="s">
        <v>721</v>
      </c>
      <c r="I73" s="487" t="s">
        <v>722</v>
      </c>
    </row>
    <row r="74" spans="1:9" x14ac:dyDescent="0.15">
      <c r="C74" s="10"/>
      <c r="F74" s="65"/>
      <c r="I74" s="10"/>
    </row>
    <row r="75" spans="1:9" x14ac:dyDescent="0.15">
      <c r="C75" s="10"/>
      <c r="F75" s="65"/>
      <c r="I75" s="10"/>
    </row>
  </sheetData>
  <mergeCells count="21">
    <mergeCell ref="E1:F2"/>
    <mergeCell ref="B70:B71"/>
    <mergeCell ref="H1:H2"/>
    <mergeCell ref="I1:I2"/>
    <mergeCell ref="D1:D2"/>
    <mergeCell ref="C1:C2"/>
    <mergeCell ref="G1:G2"/>
    <mergeCell ref="B31:B33"/>
    <mergeCell ref="B19:B22"/>
    <mergeCell ref="B67:B69"/>
    <mergeCell ref="B54:B56"/>
    <mergeCell ref="B57:B58"/>
    <mergeCell ref="B37:B40"/>
    <mergeCell ref="B34:B36"/>
    <mergeCell ref="B41:B47"/>
    <mergeCell ref="B48:B53"/>
    <mergeCell ref="A1:A2"/>
    <mergeCell ref="B1:B2"/>
    <mergeCell ref="B13:B18"/>
    <mergeCell ref="B4:B12"/>
    <mergeCell ref="B25:B27"/>
  </mergeCells>
  <phoneticPr fontId="2"/>
  <printOptions horizontalCentered="1" verticalCentered="1"/>
  <pageMargins left="0.51181102362204722" right="0.23622047244094491" top="0.39370078740157483" bottom="0" header="0.19685039370078741" footer="0"/>
  <pageSetup paperSize="9" scale="79" orientation="portrait" r:id="rId1"/>
  <headerFooter alignWithMargins="0">
    <oddHeader>&amp;C&amp;"ＭＳ Ｐゴシック,太字"&amp;16公共図書館一覧&amp;R&amp;9公共図書館調査（令和５(2023)年度）</oddHeader>
    <oddFooter>&amp;C--1--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00"/>
    <pageSetUpPr fitToPage="1"/>
  </sheetPr>
  <dimension ref="A1:U91"/>
  <sheetViews>
    <sheetView zoomScaleNormal="100" workbookViewId="0">
      <selection activeCell="E3" sqref="E3"/>
    </sheetView>
  </sheetViews>
  <sheetFormatPr defaultRowHeight="13.5" x14ac:dyDescent="0.15"/>
  <cols>
    <col min="1" max="1" width="2.75" style="5" customWidth="1"/>
    <col min="2" max="2" width="9.375" style="5" customWidth="1"/>
    <col min="3" max="3" width="5.5" style="10" customWidth="1"/>
    <col min="4" max="4" width="12.875" style="5" customWidth="1"/>
    <col min="5" max="5" width="26.75" style="5" customWidth="1"/>
    <col min="6" max="6" width="23.625" style="5" customWidth="1"/>
    <col min="7" max="7" width="29.125" style="5" customWidth="1"/>
    <col min="8" max="8" width="9.5" style="18" customWidth="1"/>
    <col min="9" max="9" width="2.5" style="55" customWidth="1"/>
    <col min="10" max="10" width="9.625" style="432" customWidth="1"/>
    <col min="11" max="11" width="8.75" style="42" customWidth="1"/>
    <col min="12" max="12" width="4.625" style="13" customWidth="1"/>
    <col min="13" max="13" width="3.75" style="13" customWidth="1"/>
    <col min="14" max="14" width="6.75" style="13" customWidth="1"/>
    <col min="15" max="15" width="10.625" style="5" customWidth="1"/>
    <col min="16" max="16384" width="9" style="5"/>
  </cols>
  <sheetData>
    <row r="1" spans="1:21" s="7" customFormat="1" ht="18" customHeight="1" x14ac:dyDescent="0.15">
      <c r="A1" s="1231" t="s">
        <v>26</v>
      </c>
      <c r="B1" s="1232" t="s">
        <v>96</v>
      </c>
      <c r="C1" s="1228" t="s">
        <v>180</v>
      </c>
      <c r="D1" s="1245" t="s">
        <v>80</v>
      </c>
      <c r="E1" s="1245"/>
      <c r="F1" s="1245"/>
      <c r="G1" s="1245"/>
      <c r="H1" s="1245"/>
      <c r="I1" s="1249"/>
      <c r="J1" s="1249"/>
      <c r="K1" s="1247" t="s">
        <v>83</v>
      </c>
      <c r="L1" s="1254" t="s">
        <v>186</v>
      </c>
      <c r="M1" s="1245" t="s">
        <v>187</v>
      </c>
      <c r="N1" s="1245"/>
      <c r="O1" s="1246"/>
    </row>
    <row r="2" spans="1:21" s="7" customFormat="1" ht="18" customHeight="1" thickBot="1" x14ac:dyDescent="0.2">
      <c r="A2" s="1231"/>
      <c r="B2" s="1233"/>
      <c r="C2" s="1229"/>
      <c r="D2" s="1251" t="s">
        <v>81</v>
      </c>
      <c r="E2" s="1252"/>
      <c r="F2" s="1252"/>
      <c r="G2" s="1253"/>
      <c r="H2" s="1250" t="s">
        <v>82</v>
      </c>
      <c r="I2" s="1250"/>
      <c r="J2" s="1250"/>
      <c r="K2" s="1248"/>
      <c r="L2" s="1255"/>
      <c r="M2" s="173" t="s">
        <v>192</v>
      </c>
      <c r="N2" s="173" t="s">
        <v>78</v>
      </c>
      <c r="O2" s="180" t="s">
        <v>92</v>
      </c>
    </row>
    <row r="3" spans="1:21" s="4" customFormat="1" ht="18" customHeight="1" x14ac:dyDescent="0.15">
      <c r="A3" s="873"/>
      <c r="B3" s="896" t="s">
        <v>39</v>
      </c>
      <c r="C3" s="870" t="s">
        <v>6</v>
      </c>
      <c r="D3" s="897" t="e">
        <f ca="1">IF(INDIRECT($C3&amp;"!"&amp;"$C$54")="","-","毎週"&amp;INDIRECT($C3&amp;"!"&amp;"$C$54")&amp;"曜日")</f>
        <v>#REF!</v>
      </c>
      <c r="E3" s="898" t="e">
        <f ca="1">INDIRECT($C3&amp;"!"&amp;"$C$57")&amp;" "&amp;INDIRECT($C3&amp;"!"&amp;"$D$57")&amp;" "&amp;INDIRECT($C3&amp;"!"&amp;"$E$57")&amp;" "&amp;INDIRECT($C3&amp;"!"&amp;"$F$57")</f>
        <v>#REF!</v>
      </c>
      <c r="F3" s="899" t="e">
        <f ca="1">IF(INDIRECT($C3&amp;"!"&amp;"$C$58")="","-","毎月"&amp;INDIRECT($C3&amp;"!"&amp;"$C$58")&amp;"曜日")</f>
        <v>#REF!</v>
      </c>
      <c r="G3" s="900" t="e">
        <f ca="1">INDIRECT($C3&amp;"!"&amp;"$C$59")</f>
        <v>#REF!</v>
      </c>
      <c r="H3" s="901" t="e">
        <f ca="1">DBCS(INDIRECT($C3&amp;"!"&amp;"$C$64"))</f>
        <v>#REF!</v>
      </c>
      <c r="I3" s="902" t="s">
        <v>164</v>
      </c>
      <c r="J3" s="903" t="e">
        <f ca="1">DBCS(INDIRECT($C3&amp;"!"&amp;"$C$65"))</f>
        <v>#REF!</v>
      </c>
      <c r="K3" s="904" t="e">
        <f>#REF!</f>
        <v>#REF!</v>
      </c>
      <c r="L3" s="905" t="s">
        <v>23</v>
      </c>
      <c r="M3" s="906" t="e">
        <f ca="1">IF(INDIRECT($C3&amp;"!"&amp;"$C$44")="","-",INDIRECT($C3&amp;"!"&amp;"$C$44"))</f>
        <v>#REF!</v>
      </c>
      <c r="N3" s="906" t="e">
        <f ca="1">IF(INDIRECT($C3&amp;"!"&amp;"$C$47")="","-",INDIRECT($C3&amp;"!"&amp;"$C$47"))</f>
        <v>#REF!</v>
      </c>
      <c r="O3" s="907" t="e">
        <f ca="1">IF(INDIRECT($C3&amp;"!"&amp;"$C$48")="","-",INDIRECT($C3&amp;"!"&amp;"$C$48"))</f>
        <v>#REF!</v>
      </c>
    </row>
    <row r="4" spans="1:21" s="4" customFormat="1" ht="18" customHeight="1" x14ac:dyDescent="0.15">
      <c r="A4" s="873"/>
      <c r="B4" s="1223" t="s">
        <v>40</v>
      </c>
      <c r="C4" s="887" t="s">
        <v>10</v>
      </c>
      <c r="D4" s="1238" t="e">
        <f t="shared" ref="D4:D9" ca="1" si="0">INDIRECT($C4&amp;"!"&amp;"$F$41")</f>
        <v>#REF!</v>
      </c>
      <c r="E4" s="1240" t="e">
        <f ca="1">INDIRECT($C4&amp;"!"&amp;"$F$44")</f>
        <v>#REF!</v>
      </c>
      <c r="F4" s="888" t="e">
        <f ca="1">INDIRECT($C4&amp;"!"&amp;"$F$42")</f>
        <v>#REF!</v>
      </c>
      <c r="G4" s="889" t="e">
        <f ca="1">INDIRECT($C4&amp;"!"&amp;"$F$45")</f>
        <v>#REF!</v>
      </c>
      <c r="H4" s="890" t="e">
        <f t="shared" ref="H4:H19" ca="1" si="1">INDIRECT($C4&amp;"!"&amp;"$F$48")</f>
        <v>#REF!</v>
      </c>
      <c r="I4" s="891" t="s">
        <v>164</v>
      </c>
      <c r="J4" s="892" t="e">
        <f t="shared" ref="J4:J19" ca="1" si="2">INDIRECT($C4&amp;"!"&amp;"$F$49")</f>
        <v>#REF!</v>
      </c>
      <c r="K4" s="1256" t="e">
        <f>VLOOKUP(B4,#REF!,4,FALSE)</f>
        <v>#REF!</v>
      </c>
      <c r="L4" s="893" t="e">
        <f ca="1">INDIRECT($C4&amp;"!"&amp;"$F$33")*1</f>
        <v>#REF!</v>
      </c>
      <c r="M4" s="894" t="e">
        <f ca="1">INDIRECT($C4&amp;"!"&amp;"$F$34")</f>
        <v>#REF!</v>
      </c>
      <c r="N4" s="894" t="e">
        <f ca="1">INDIRECT($C4&amp;"!"&amp;"$F$37")</f>
        <v>#REF!</v>
      </c>
      <c r="O4" s="895" t="e">
        <f ca="1">INDIRECT($C4&amp;"!"&amp;"$F$38")</f>
        <v>#REF!</v>
      </c>
      <c r="T4" s="4" t="e">
        <f ca="1">J4+L4+N4+P4+R4</f>
        <v>#REF!</v>
      </c>
      <c r="U4" s="395" t="e">
        <f ca="1">K4+M4+O4+Q4+S4</f>
        <v>#REF!</v>
      </c>
    </row>
    <row r="5" spans="1:21" s="4" customFormat="1" ht="18" customHeight="1" x14ac:dyDescent="0.15">
      <c r="A5" s="873"/>
      <c r="B5" s="1223"/>
      <c r="C5" s="163" t="s">
        <v>148</v>
      </c>
      <c r="D5" s="1236"/>
      <c r="E5" s="1241"/>
      <c r="F5" s="1243" t="e">
        <f ca="1">INDIRECT($C5&amp;"!"&amp;"$F$42")</f>
        <v>#REF!</v>
      </c>
      <c r="G5" s="738" t="e">
        <f t="shared" ref="G5:G12" ca="1" si="3">INDIRECT($C5&amp;"!"&amp;"$F$45")</f>
        <v>#REF!</v>
      </c>
      <c r="H5" s="157" t="e">
        <f t="shared" ca="1" si="1"/>
        <v>#REF!</v>
      </c>
      <c r="I5" s="158" t="s">
        <v>164</v>
      </c>
      <c r="J5" s="181" t="e">
        <f t="shared" ca="1" si="2"/>
        <v>#REF!</v>
      </c>
      <c r="K5" s="1257"/>
      <c r="L5" s="156" t="e">
        <f ca="1">INDIRECT($C5&amp;"!"&amp;"$F$33")*1</f>
        <v>#REF!</v>
      </c>
      <c r="M5" s="353" t="e">
        <f t="shared" ref="M5:M12" ca="1" si="4">INDIRECT($C5&amp;"!"&amp;"$F$34")</f>
        <v>#REF!</v>
      </c>
      <c r="N5" s="353" t="e">
        <f t="shared" ref="N5:N12" ca="1" si="5">INDIRECT($C5&amp;"!"&amp;"$F$37")</f>
        <v>#REF!</v>
      </c>
      <c r="O5" s="739" t="e">
        <f t="shared" ref="O5:O12" ca="1" si="6">INDIRECT($C5&amp;"!"&amp;"$F$38")</f>
        <v>#REF!</v>
      </c>
      <c r="T5" s="4" t="e">
        <f ca="1">+J5+L5+N5+P5+R5</f>
        <v>#REF!</v>
      </c>
      <c r="U5" s="395" t="e">
        <f ca="1">+K5+M5+O5+Q5+S5</f>
        <v>#REF!</v>
      </c>
    </row>
    <row r="6" spans="1:21" s="4" customFormat="1" ht="18" customHeight="1" x14ac:dyDescent="0.15">
      <c r="A6" s="873"/>
      <c r="B6" s="1223"/>
      <c r="C6" s="163" t="s">
        <v>14</v>
      </c>
      <c r="D6" s="1239"/>
      <c r="E6" s="1242"/>
      <c r="F6" s="1244"/>
      <c r="G6" s="738" t="e">
        <f t="shared" ca="1" si="3"/>
        <v>#REF!</v>
      </c>
      <c r="H6" s="157" t="e">
        <f t="shared" ca="1" si="1"/>
        <v>#REF!</v>
      </c>
      <c r="I6" s="158" t="s">
        <v>164</v>
      </c>
      <c r="J6" s="181" t="e">
        <f t="shared" ca="1" si="2"/>
        <v>#REF!</v>
      </c>
      <c r="K6" s="1257"/>
      <c r="L6" s="156" t="e">
        <f t="shared" ref="L6:L12" ca="1" si="7">INDIRECT($C6&amp;"!"&amp;"$F$33")*1</f>
        <v>#REF!</v>
      </c>
      <c r="M6" s="353" t="e">
        <f t="shared" ca="1" si="4"/>
        <v>#REF!</v>
      </c>
      <c r="N6" s="353" t="e">
        <f t="shared" ca="1" si="5"/>
        <v>#REF!</v>
      </c>
      <c r="O6" s="739" t="e">
        <f t="shared" ca="1" si="6"/>
        <v>#REF!</v>
      </c>
      <c r="T6" s="4" t="e">
        <f ca="1">+J6+L6+N6+P6+R6</f>
        <v>#REF!</v>
      </c>
      <c r="U6" s="395" t="e">
        <f ca="1">+K6+M6+O6+Q6+S6</f>
        <v>#REF!</v>
      </c>
    </row>
    <row r="7" spans="1:21" s="4" customFormat="1" ht="18" customHeight="1" x14ac:dyDescent="0.15">
      <c r="A7" s="873"/>
      <c r="B7" s="1223"/>
      <c r="C7" s="163" t="s">
        <v>11</v>
      </c>
      <c r="D7" s="849" t="e">
        <f t="shared" ca="1" si="0"/>
        <v>#REF!</v>
      </c>
      <c r="E7" s="108" t="e">
        <f t="shared" ref="E7:E12" ca="1" si="8">INDIRECT($C7&amp;"!"&amp;"$F$44")</f>
        <v>#REF!</v>
      </c>
      <c r="F7" s="108" t="e">
        <f ca="1">INDIRECT($C7&amp;"!"&amp;"$F$42")</f>
        <v>#REF!</v>
      </c>
      <c r="G7" s="738" t="e">
        <f t="shared" ca="1" si="3"/>
        <v>#REF!</v>
      </c>
      <c r="H7" s="157" t="e">
        <f t="shared" ca="1" si="1"/>
        <v>#REF!</v>
      </c>
      <c r="I7" s="158" t="s">
        <v>164</v>
      </c>
      <c r="J7" s="181" t="e">
        <f t="shared" ca="1" si="2"/>
        <v>#REF!</v>
      </c>
      <c r="K7" s="1257"/>
      <c r="L7" s="156" t="e">
        <f t="shared" ca="1" si="7"/>
        <v>#REF!</v>
      </c>
      <c r="M7" s="353" t="e">
        <f t="shared" ca="1" si="4"/>
        <v>#REF!</v>
      </c>
      <c r="N7" s="353" t="e">
        <f t="shared" ca="1" si="5"/>
        <v>#REF!</v>
      </c>
      <c r="O7" s="739" t="e">
        <f t="shared" ca="1" si="6"/>
        <v>#REF!</v>
      </c>
    </row>
    <row r="8" spans="1:21" s="4" customFormat="1" ht="18" customHeight="1" x14ac:dyDescent="0.15">
      <c r="A8" s="1234"/>
      <c r="B8" s="1223"/>
      <c r="C8" s="163" t="s">
        <v>12</v>
      </c>
      <c r="D8" s="849" t="e">
        <f t="shared" ca="1" si="0"/>
        <v>#REF!</v>
      </c>
      <c r="E8" s="108" t="e">
        <f t="shared" ca="1" si="8"/>
        <v>#REF!</v>
      </c>
      <c r="F8" s="850" t="e">
        <f t="shared" ref="F8:F12" ca="1" si="9">INDIRECT($C8&amp;"!"&amp;"$F$42")</f>
        <v>#REF!</v>
      </c>
      <c r="G8" s="738" t="e">
        <f t="shared" ca="1" si="3"/>
        <v>#REF!</v>
      </c>
      <c r="H8" s="157" t="e">
        <f t="shared" ca="1" si="1"/>
        <v>#REF!</v>
      </c>
      <c r="I8" s="158" t="s">
        <v>164</v>
      </c>
      <c r="J8" s="181" t="e">
        <f t="shared" ca="1" si="2"/>
        <v>#REF!</v>
      </c>
      <c r="K8" s="1257"/>
      <c r="L8" s="160" t="e">
        <f t="shared" ca="1" si="7"/>
        <v>#REF!</v>
      </c>
      <c r="M8" s="353" t="e">
        <f t="shared" ca="1" si="4"/>
        <v>#REF!</v>
      </c>
      <c r="N8" s="353" t="e">
        <f t="shared" ca="1" si="5"/>
        <v>#REF!</v>
      </c>
      <c r="O8" s="739" t="e">
        <f t="shared" ca="1" si="6"/>
        <v>#REF!</v>
      </c>
    </row>
    <row r="9" spans="1:21" s="4" customFormat="1" ht="18" customHeight="1" x14ac:dyDescent="0.15">
      <c r="A9" s="1234"/>
      <c r="B9" s="1223"/>
      <c r="C9" s="163" t="s">
        <v>128</v>
      </c>
      <c r="D9" s="1235" t="e">
        <f t="shared" ca="1" si="0"/>
        <v>#REF!</v>
      </c>
      <c r="E9" s="108" t="e">
        <f t="shared" ca="1" si="8"/>
        <v>#REF!</v>
      </c>
      <c r="F9" s="850" t="e">
        <f t="shared" ca="1" si="9"/>
        <v>#REF!</v>
      </c>
      <c r="G9" s="738" t="e">
        <f t="shared" ca="1" si="3"/>
        <v>#REF!</v>
      </c>
      <c r="H9" s="157" t="e">
        <f t="shared" ca="1" si="1"/>
        <v>#REF!</v>
      </c>
      <c r="I9" s="158" t="s">
        <v>164</v>
      </c>
      <c r="J9" s="181" t="e">
        <f t="shared" ca="1" si="2"/>
        <v>#REF!</v>
      </c>
      <c r="K9" s="1257"/>
      <c r="L9" s="156" t="e">
        <f t="shared" ca="1" si="7"/>
        <v>#REF!</v>
      </c>
      <c r="M9" s="353" t="e">
        <f t="shared" ca="1" si="4"/>
        <v>#REF!</v>
      </c>
      <c r="N9" s="353" t="e">
        <f t="shared" ca="1" si="5"/>
        <v>#REF!</v>
      </c>
      <c r="O9" s="739" t="e">
        <f t="shared" ca="1" si="6"/>
        <v>#REF!</v>
      </c>
    </row>
    <row r="10" spans="1:21" s="4" customFormat="1" ht="18" customHeight="1" x14ac:dyDescent="0.15">
      <c r="A10" s="873"/>
      <c r="B10" s="1223"/>
      <c r="C10" s="163" t="s">
        <v>16</v>
      </c>
      <c r="D10" s="1236"/>
      <c r="E10" s="108" t="e">
        <f t="shared" ca="1" si="8"/>
        <v>#REF!</v>
      </c>
      <c r="F10" s="850" t="e">
        <f t="shared" ca="1" si="9"/>
        <v>#REF!</v>
      </c>
      <c r="G10" s="738" t="e">
        <f t="shared" ca="1" si="3"/>
        <v>#REF!</v>
      </c>
      <c r="H10" s="157" t="e">
        <f t="shared" ca="1" si="1"/>
        <v>#REF!</v>
      </c>
      <c r="I10" s="158" t="s">
        <v>164</v>
      </c>
      <c r="J10" s="181" t="e">
        <f t="shared" ca="1" si="2"/>
        <v>#REF!</v>
      </c>
      <c r="K10" s="1257"/>
      <c r="L10" s="156" t="e">
        <f t="shared" ca="1" si="7"/>
        <v>#REF!</v>
      </c>
      <c r="M10" s="353" t="e">
        <f t="shared" ca="1" si="4"/>
        <v>#REF!</v>
      </c>
      <c r="N10" s="353" t="e">
        <f t="shared" ca="1" si="5"/>
        <v>#REF!</v>
      </c>
      <c r="O10" s="739" t="e">
        <f t="shared" ca="1" si="6"/>
        <v>#REF!</v>
      </c>
    </row>
    <row r="11" spans="1:21" s="4" customFormat="1" ht="18" customHeight="1" x14ac:dyDescent="0.15">
      <c r="A11" s="873"/>
      <c r="B11" s="1223"/>
      <c r="C11" s="163" t="s">
        <v>214</v>
      </c>
      <c r="D11" s="1236"/>
      <c r="E11" s="108" t="e">
        <f t="shared" ca="1" si="8"/>
        <v>#REF!</v>
      </c>
      <c r="F11" s="850" t="e">
        <f t="shared" ca="1" si="9"/>
        <v>#REF!</v>
      </c>
      <c r="G11" s="738" t="e">
        <f t="shared" ca="1" si="3"/>
        <v>#REF!</v>
      </c>
      <c r="H11" s="157" t="e">
        <f t="shared" ca="1" si="1"/>
        <v>#REF!</v>
      </c>
      <c r="I11" s="158" t="s">
        <v>164</v>
      </c>
      <c r="J11" s="181" t="e">
        <f t="shared" ca="1" si="2"/>
        <v>#REF!</v>
      </c>
      <c r="K11" s="1257"/>
      <c r="L11" s="156" t="e">
        <f t="shared" ca="1" si="7"/>
        <v>#REF!</v>
      </c>
      <c r="M11" s="353" t="e">
        <f t="shared" ca="1" si="4"/>
        <v>#REF!</v>
      </c>
      <c r="N11" s="353" t="e">
        <f t="shared" ca="1" si="5"/>
        <v>#REF!</v>
      </c>
      <c r="O11" s="739" t="e">
        <f t="shared" ca="1" si="6"/>
        <v>#REF!</v>
      </c>
    </row>
    <row r="12" spans="1:21" s="4" customFormat="1" ht="18" customHeight="1" x14ac:dyDescent="0.15">
      <c r="A12" s="873"/>
      <c r="B12" s="1223"/>
      <c r="C12" s="176" t="s">
        <v>15</v>
      </c>
      <c r="D12" s="1237"/>
      <c r="E12" s="109" t="e">
        <f t="shared" ca="1" si="8"/>
        <v>#REF!</v>
      </c>
      <c r="F12" s="854" t="e">
        <f t="shared" ca="1" si="9"/>
        <v>#REF!</v>
      </c>
      <c r="G12" s="741" t="e">
        <f t="shared" ca="1" si="3"/>
        <v>#REF!</v>
      </c>
      <c r="H12" s="742" t="e">
        <f t="shared" ca="1" si="1"/>
        <v>#REF!</v>
      </c>
      <c r="I12" s="177" t="s">
        <v>164</v>
      </c>
      <c r="J12" s="743" t="e">
        <f t="shared" ca="1" si="2"/>
        <v>#REF!</v>
      </c>
      <c r="K12" s="1257"/>
      <c r="L12" s="740" t="e">
        <f t="shared" ca="1" si="7"/>
        <v>#REF!</v>
      </c>
      <c r="M12" s="308" t="e">
        <f t="shared" ca="1" si="4"/>
        <v>#REF!</v>
      </c>
      <c r="N12" s="308" t="e">
        <f t="shared" ca="1" si="5"/>
        <v>#REF!</v>
      </c>
      <c r="O12" s="769" t="e">
        <f t="shared" ca="1" si="6"/>
        <v>#REF!</v>
      </c>
    </row>
    <row r="13" spans="1:21" s="4" customFormat="1" ht="18" customHeight="1" x14ac:dyDescent="0.15">
      <c r="A13" s="873"/>
      <c r="B13" s="1223"/>
      <c r="C13" s="351" t="s">
        <v>173</v>
      </c>
      <c r="D13" s="1259"/>
      <c r="E13" s="1260"/>
      <c r="F13" s="1260"/>
      <c r="G13" s="1260"/>
      <c r="H13" s="1260"/>
      <c r="I13" s="1260"/>
      <c r="J13" s="1261"/>
      <c r="K13" s="1258"/>
      <c r="L13" s="690" t="e">
        <f ca="1">SUM(L4:L12)</f>
        <v>#REF!</v>
      </c>
      <c r="M13" s="690" t="e">
        <f ca="1">SUM(M4:M12)</f>
        <v>#REF!</v>
      </c>
      <c r="N13" s="690" t="e">
        <f ca="1">SUM(N4:N12)</f>
        <v>#REF!</v>
      </c>
      <c r="O13" s="307"/>
    </row>
    <row r="14" spans="1:21" s="4" customFormat="1" ht="18" customHeight="1" x14ac:dyDescent="0.15">
      <c r="A14" s="873"/>
      <c r="B14" s="1224" t="s">
        <v>41</v>
      </c>
      <c r="C14" s="238" t="s">
        <v>130</v>
      </c>
      <c r="D14" s="110" t="e">
        <f ca="1">INDIRECT($C14&amp;"!"&amp;"$F$41")</f>
        <v>#REF!</v>
      </c>
      <c r="E14" s="748" t="e">
        <f ca="1">INDIRECT($C14&amp;"!"&amp;"$F$44")</f>
        <v>#REF!</v>
      </c>
      <c r="F14" s="875" t="e">
        <f ca="1">INDIRECT($C14&amp;"!"&amp;"$F$42")</f>
        <v>#REF!</v>
      </c>
      <c r="G14" s="255" t="e">
        <f ca="1">INDIRECT($C14&amp;"!"&amp;"$F$45")</f>
        <v>#REF!</v>
      </c>
      <c r="H14" s="749" t="e">
        <f t="shared" ca="1" si="1"/>
        <v>#REF!</v>
      </c>
      <c r="I14" s="750" t="s">
        <v>164</v>
      </c>
      <c r="J14" s="751" t="e">
        <f t="shared" ca="1" si="2"/>
        <v>#REF!</v>
      </c>
      <c r="K14" s="1262" t="e">
        <f>VLOOKUP(B14,#REF!,4,FALSE)</f>
        <v>#REF!</v>
      </c>
      <c r="L14" s="240" t="e">
        <f t="shared" ref="L14:L19" ca="1" si="10">INDIRECT($C14&amp;"!"&amp;"$F$33")*1</f>
        <v>#REF!</v>
      </c>
      <c r="M14" s="240" t="e">
        <f ca="1">INDIRECT($C14&amp;"!"&amp;"$F$34")</f>
        <v>#REF!</v>
      </c>
      <c r="N14" s="240" t="e">
        <f ca="1">INDIRECT($C14&amp;"!"&amp;"$F$37")</f>
        <v>#REF!</v>
      </c>
      <c r="O14" s="264" t="e">
        <f ca="1">INDIRECT($C14&amp;"!"&amp;"$F$38")</f>
        <v>#REF!</v>
      </c>
    </row>
    <row r="15" spans="1:21" s="4" customFormat="1" ht="18" customHeight="1" x14ac:dyDescent="0.15">
      <c r="A15" s="873"/>
      <c r="B15" s="1225"/>
      <c r="C15" s="165" t="s">
        <v>149</v>
      </c>
      <c r="D15" s="111" t="e">
        <f t="shared" ref="D15:D19" ca="1" si="11">INDIRECT($C15&amp;"!"&amp;"$F$41")</f>
        <v>#REF!</v>
      </c>
      <c r="E15" s="752" t="e">
        <f t="shared" ref="E15:E19" ca="1" si="12">INDIRECT($C15&amp;"!"&amp;"$F$44")</f>
        <v>#REF!</v>
      </c>
      <c r="F15" s="876" t="e">
        <f t="shared" ref="F15:F19" ca="1" si="13">INDIRECT($C15&amp;"!"&amp;"$F$42")</f>
        <v>#REF!</v>
      </c>
      <c r="G15" s="753" t="e">
        <f t="shared" ref="G15:G19" ca="1" si="14">INDIRECT($C15&amp;"!"&amp;"$F$45")</f>
        <v>#REF!</v>
      </c>
      <c r="H15" s="744" t="e">
        <f t="shared" ca="1" si="1"/>
        <v>#REF!</v>
      </c>
      <c r="I15" s="745" t="s">
        <v>164</v>
      </c>
      <c r="J15" s="746" t="e">
        <f t="shared" ca="1" si="2"/>
        <v>#REF!</v>
      </c>
      <c r="K15" s="1263"/>
      <c r="L15" s="168" t="e">
        <f t="shared" ca="1" si="10"/>
        <v>#REF!</v>
      </c>
      <c r="M15" s="168" t="e">
        <f t="shared" ref="M15:M19" ca="1" si="15">INDIRECT($C15&amp;"!"&amp;"$F$34")</f>
        <v>#REF!</v>
      </c>
      <c r="N15" s="168" t="e">
        <f t="shared" ref="N15:N19" ca="1" si="16">INDIRECT($C15&amp;"!"&amp;"$F$37")</f>
        <v>#REF!</v>
      </c>
      <c r="O15" s="754" t="e">
        <f t="shared" ref="O15:O19" ca="1" si="17">INDIRECT($C15&amp;"!"&amp;"$F$38")</f>
        <v>#REF!</v>
      </c>
    </row>
    <row r="16" spans="1:21" s="4" customFormat="1" ht="18" customHeight="1" x14ac:dyDescent="0.15">
      <c r="A16" s="873"/>
      <c r="B16" s="1225"/>
      <c r="C16" s="165" t="s">
        <v>203</v>
      </c>
      <c r="D16" s="111" t="e">
        <f t="shared" ca="1" si="11"/>
        <v>#REF!</v>
      </c>
      <c r="E16" s="752" t="e">
        <f t="shared" ca="1" si="12"/>
        <v>#REF!</v>
      </c>
      <c r="F16" s="876" t="e">
        <f t="shared" ca="1" si="13"/>
        <v>#REF!</v>
      </c>
      <c r="G16" s="753" t="e">
        <f t="shared" ca="1" si="14"/>
        <v>#REF!</v>
      </c>
      <c r="H16" s="744" t="e">
        <f t="shared" ca="1" si="1"/>
        <v>#REF!</v>
      </c>
      <c r="I16" s="745" t="s">
        <v>164</v>
      </c>
      <c r="J16" s="746" t="e">
        <f t="shared" ca="1" si="2"/>
        <v>#REF!</v>
      </c>
      <c r="K16" s="1263"/>
      <c r="L16" s="168" t="e">
        <f t="shared" ca="1" si="10"/>
        <v>#REF!</v>
      </c>
      <c r="M16" s="168" t="e">
        <f t="shared" ca="1" si="15"/>
        <v>#REF!</v>
      </c>
      <c r="N16" s="168" t="e">
        <f t="shared" ca="1" si="16"/>
        <v>#REF!</v>
      </c>
      <c r="O16" s="754" t="e">
        <f t="shared" ca="1" si="17"/>
        <v>#REF!</v>
      </c>
    </row>
    <row r="17" spans="1:15" s="4" customFormat="1" ht="18" customHeight="1" x14ac:dyDescent="0.15">
      <c r="A17" s="873"/>
      <c r="B17" s="1225"/>
      <c r="C17" s="165" t="s">
        <v>131</v>
      </c>
      <c r="D17" s="111" t="e">
        <f t="shared" ca="1" si="11"/>
        <v>#REF!</v>
      </c>
      <c r="E17" s="752" t="e">
        <f t="shared" ca="1" si="12"/>
        <v>#REF!</v>
      </c>
      <c r="F17" s="876" t="e">
        <f t="shared" ca="1" si="13"/>
        <v>#REF!</v>
      </c>
      <c r="G17" s="753" t="e">
        <f t="shared" ca="1" si="14"/>
        <v>#REF!</v>
      </c>
      <c r="H17" s="744" t="e">
        <f t="shared" ca="1" si="1"/>
        <v>#REF!</v>
      </c>
      <c r="I17" s="745" t="s">
        <v>164</v>
      </c>
      <c r="J17" s="746" t="e">
        <f t="shared" ca="1" si="2"/>
        <v>#REF!</v>
      </c>
      <c r="K17" s="1263"/>
      <c r="L17" s="168" t="e">
        <f t="shared" ca="1" si="10"/>
        <v>#REF!</v>
      </c>
      <c r="M17" s="168" t="e">
        <f t="shared" ca="1" si="15"/>
        <v>#REF!</v>
      </c>
      <c r="N17" s="168" t="e">
        <f t="shared" ca="1" si="16"/>
        <v>#REF!</v>
      </c>
      <c r="O17" s="754" t="e">
        <f t="shared" ca="1" si="17"/>
        <v>#REF!</v>
      </c>
    </row>
    <row r="18" spans="1:15" s="4" customFormat="1" ht="18" customHeight="1" x14ac:dyDescent="0.15">
      <c r="A18" s="873"/>
      <c r="B18" s="1225"/>
      <c r="C18" s="165" t="s">
        <v>174</v>
      </c>
      <c r="D18" s="874" t="e">
        <f t="shared" ca="1" si="11"/>
        <v>#REF!</v>
      </c>
      <c r="E18" s="752" t="e">
        <f t="shared" ca="1" si="12"/>
        <v>#REF!</v>
      </c>
      <c r="F18" s="877" t="e">
        <f t="shared" ca="1" si="13"/>
        <v>#REF!</v>
      </c>
      <c r="G18" s="753" t="e">
        <f t="shared" ca="1" si="14"/>
        <v>#REF!</v>
      </c>
      <c r="H18" s="744" t="e">
        <f t="shared" ca="1" si="1"/>
        <v>#REF!</v>
      </c>
      <c r="I18" s="745" t="s">
        <v>164</v>
      </c>
      <c r="J18" s="746" t="e">
        <f t="shared" ca="1" si="2"/>
        <v>#REF!</v>
      </c>
      <c r="K18" s="1263"/>
      <c r="L18" s="168" t="e">
        <f t="shared" ca="1" si="10"/>
        <v>#REF!</v>
      </c>
      <c r="M18" s="168" t="e">
        <f t="shared" ca="1" si="15"/>
        <v>#REF!</v>
      </c>
      <c r="N18" s="168" t="e">
        <f t="shared" ca="1" si="16"/>
        <v>#REF!</v>
      </c>
      <c r="O18" s="754" t="e">
        <f t="shared" ca="1" si="17"/>
        <v>#REF!</v>
      </c>
    </row>
    <row r="19" spans="1:15" s="4" customFormat="1" ht="18" customHeight="1" x14ac:dyDescent="0.15">
      <c r="A19" s="873"/>
      <c r="B19" s="1225"/>
      <c r="C19" s="175" t="s">
        <v>175</v>
      </c>
      <c r="D19" s="865" t="e">
        <f t="shared" ca="1" si="11"/>
        <v>#REF!</v>
      </c>
      <c r="E19" s="755" t="e">
        <f t="shared" ca="1" si="12"/>
        <v>#REF!</v>
      </c>
      <c r="F19" s="878" t="e">
        <f t="shared" ca="1" si="13"/>
        <v>#REF!</v>
      </c>
      <c r="G19" s="756" t="e">
        <f t="shared" ca="1" si="14"/>
        <v>#REF!</v>
      </c>
      <c r="H19" s="757" t="e">
        <f t="shared" ca="1" si="1"/>
        <v>#REF!</v>
      </c>
      <c r="I19" s="758" t="s">
        <v>164</v>
      </c>
      <c r="J19" s="759" t="e">
        <f t="shared" ca="1" si="2"/>
        <v>#REF!</v>
      </c>
      <c r="K19" s="1263"/>
      <c r="L19" s="760" t="e">
        <f t="shared" ca="1" si="10"/>
        <v>#REF!</v>
      </c>
      <c r="M19" s="760" t="e">
        <f t="shared" ca="1" si="15"/>
        <v>#REF!</v>
      </c>
      <c r="N19" s="760" t="e">
        <f t="shared" ca="1" si="16"/>
        <v>#REF!</v>
      </c>
      <c r="O19" s="761" t="e">
        <f t="shared" ca="1" si="17"/>
        <v>#REF!</v>
      </c>
    </row>
    <row r="20" spans="1:15" s="4" customFormat="1" ht="18" customHeight="1" x14ac:dyDescent="0.15">
      <c r="A20" s="873"/>
      <c r="B20" s="1225"/>
      <c r="C20" s="909" t="s">
        <v>173</v>
      </c>
      <c r="D20" s="1283"/>
      <c r="E20" s="1284"/>
      <c r="F20" s="1284"/>
      <c r="G20" s="1284"/>
      <c r="H20" s="1284"/>
      <c r="I20" s="1284"/>
      <c r="J20" s="1285"/>
      <c r="K20" s="1264"/>
      <c r="L20" s="688" t="e">
        <f ca="1">SUM(L14:L19)</f>
        <v>#REF!</v>
      </c>
      <c r="M20" s="688" t="e">
        <f ca="1">SUM(M14:M19)</f>
        <v>#REF!</v>
      </c>
      <c r="N20" s="688" t="e">
        <f ca="1">SUM(N14:N19)</f>
        <v>#REF!</v>
      </c>
      <c r="O20" s="747"/>
    </row>
    <row r="21" spans="1:15" s="4" customFormat="1" ht="27" customHeight="1" x14ac:dyDescent="0.15">
      <c r="A21" s="873"/>
      <c r="B21" s="1222" t="s">
        <v>42</v>
      </c>
      <c r="C21" s="241" t="s">
        <v>63</v>
      </c>
      <c r="D21" s="107" t="e">
        <f ca="1">INDIRECT($C21&amp;"!"&amp;"$F$41")</f>
        <v>#REF!</v>
      </c>
      <c r="E21" s="573" t="e">
        <f ca="1">INDIRECT($C21&amp;"!"&amp;"$F$44")</f>
        <v>#REF!</v>
      </c>
      <c r="F21" s="857" t="e">
        <f ca="1">INDIRECT($C21&amp;"!"&amp;"$F$42")</f>
        <v>#REF!</v>
      </c>
      <c r="G21" s="627" t="e">
        <f ca="1">INDIRECT($C21&amp;"!"&amp;"$F$45")</f>
        <v>#REF!</v>
      </c>
      <c r="H21" s="245" t="e">
        <f ca="1">INDIRECT($C21&amp;"!"&amp;"$F$48")</f>
        <v>#REF!</v>
      </c>
      <c r="I21" s="246" t="s">
        <v>153</v>
      </c>
      <c r="J21" s="428" t="e">
        <f ca="1">INDIRECT($C21&amp;"!"&amp;"$F$49")</f>
        <v>#REF!</v>
      </c>
      <c r="K21" s="1271" t="e">
        <f>VLOOKUP(B21,#REF!,4,FALSE)</f>
        <v>#REF!</v>
      </c>
      <c r="L21" s="247" t="e">
        <f t="shared" ref="L21:L24" ca="1" si="18">INDIRECT($C21&amp;"!"&amp;"$F$33")*1</f>
        <v>#REF!</v>
      </c>
      <c r="M21" s="247" t="e">
        <f ca="1">INDIRECT($C21&amp;"!"&amp;"$F$34")</f>
        <v>#REF!</v>
      </c>
      <c r="N21" s="247" t="e">
        <f ca="1">INDIRECT($C21&amp;"!"&amp;"$F$37")</f>
        <v>#REF!</v>
      </c>
      <c r="O21" s="263" t="e">
        <f ca="1">INDIRECT($C21&amp;"!"&amp;"$F$38")</f>
        <v>#REF!</v>
      </c>
    </row>
    <row r="22" spans="1:15" s="4" customFormat="1" ht="18" customHeight="1" x14ac:dyDescent="0.15">
      <c r="A22" s="873"/>
      <c r="B22" s="1223"/>
      <c r="C22" s="163" t="s">
        <v>17</v>
      </c>
      <c r="D22" s="849" t="e">
        <f t="shared" ref="D22:D24" ca="1" si="19">INDIRECT($C22&amp;"!"&amp;"$F$41")</f>
        <v>#REF!</v>
      </c>
      <c r="E22" s="762" t="e">
        <f t="shared" ref="E22:E24" ca="1" si="20">INDIRECT($C22&amp;"!"&amp;"$F$44")</f>
        <v>#REF!</v>
      </c>
      <c r="F22" s="851" t="e">
        <f t="shared" ref="F22:F24" ca="1" si="21">INDIRECT($C22&amp;"!"&amp;"$F$42")</f>
        <v>#REF!</v>
      </c>
      <c r="G22" s="763" t="e">
        <f t="shared" ref="G22:G24" ca="1" si="22">INDIRECT($C22&amp;"!"&amp;"$F$45")</f>
        <v>#REF!</v>
      </c>
      <c r="H22" s="764" t="e">
        <f t="shared" ref="H22:H24" ca="1" si="23">INDIRECT($C22&amp;"!"&amp;"$F$48")</f>
        <v>#REF!</v>
      </c>
      <c r="I22" s="159" t="s">
        <v>153</v>
      </c>
      <c r="J22" s="430" t="e">
        <f t="shared" ref="J22:J24" ca="1" si="24">INDIRECT($C22&amp;"!"&amp;"$F$49")</f>
        <v>#REF!</v>
      </c>
      <c r="K22" s="1272"/>
      <c r="L22" s="169" t="e">
        <f t="shared" ca="1" si="18"/>
        <v>#REF!</v>
      </c>
      <c r="M22" s="169" t="e">
        <f t="shared" ref="M22:M24" ca="1" si="25">INDIRECT($C22&amp;"!"&amp;"$F$34")</f>
        <v>#REF!</v>
      </c>
      <c r="N22" s="169" t="e">
        <f t="shared" ref="N22:N24" ca="1" si="26">INDIRECT($C22&amp;"!"&amp;"$F$37")</f>
        <v>#REF!</v>
      </c>
      <c r="O22" s="739" t="e">
        <f t="shared" ref="O22:O24" ca="1" si="27">INDIRECT($C22&amp;"!"&amp;"$F$38")</f>
        <v>#REF!</v>
      </c>
    </row>
    <row r="23" spans="1:15" s="4" customFormat="1" ht="18" customHeight="1" x14ac:dyDescent="0.15">
      <c r="A23" s="873"/>
      <c r="B23" s="1223"/>
      <c r="C23" s="163" t="s">
        <v>18</v>
      </c>
      <c r="D23" s="849" t="e">
        <f t="shared" ca="1" si="19"/>
        <v>#REF!</v>
      </c>
      <c r="E23" s="762" t="e">
        <f t="shared" ca="1" si="20"/>
        <v>#REF!</v>
      </c>
      <c r="F23" s="851" t="e">
        <f t="shared" ca="1" si="21"/>
        <v>#REF!</v>
      </c>
      <c r="G23" s="763" t="e">
        <f t="shared" ca="1" si="22"/>
        <v>#REF!</v>
      </c>
      <c r="H23" s="764" t="e">
        <f t="shared" ca="1" si="23"/>
        <v>#REF!</v>
      </c>
      <c r="I23" s="159" t="s">
        <v>153</v>
      </c>
      <c r="J23" s="430" t="e">
        <f t="shared" ca="1" si="24"/>
        <v>#REF!</v>
      </c>
      <c r="K23" s="1272"/>
      <c r="L23" s="169" t="e">
        <f t="shared" ca="1" si="18"/>
        <v>#REF!</v>
      </c>
      <c r="M23" s="169" t="e">
        <f t="shared" ca="1" si="25"/>
        <v>#REF!</v>
      </c>
      <c r="N23" s="169" t="e">
        <f t="shared" ca="1" si="26"/>
        <v>#REF!</v>
      </c>
      <c r="O23" s="739" t="e">
        <f t="shared" ca="1" si="27"/>
        <v>#REF!</v>
      </c>
    </row>
    <row r="24" spans="1:15" s="4" customFormat="1" ht="18" customHeight="1" x14ac:dyDescent="0.15">
      <c r="A24" s="873"/>
      <c r="B24" s="1223"/>
      <c r="C24" s="176" t="s">
        <v>19</v>
      </c>
      <c r="D24" s="910" t="e">
        <f t="shared" ca="1" si="19"/>
        <v>#REF!</v>
      </c>
      <c r="E24" s="765" t="e">
        <f t="shared" ca="1" si="20"/>
        <v>#REF!</v>
      </c>
      <c r="F24" s="858" t="e">
        <f t="shared" ca="1" si="21"/>
        <v>#REF!</v>
      </c>
      <c r="G24" s="766" t="e">
        <f t="shared" ca="1" si="22"/>
        <v>#REF!</v>
      </c>
      <c r="H24" s="767" t="e">
        <f t="shared" ca="1" si="23"/>
        <v>#REF!</v>
      </c>
      <c r="I24" s="177" t="s">
        <v>153</v>
      </c>
      <c r="J24" s="429" t="e">
        <f t="shared" ca="1" si="24"/>
        <v>#REF!</v>
      </c>
      <c r="K24" s="1272"/>
      <c r="L24" s="768" t="e">
        <f t="shared" ca="1" si="18"/>
        <v>#REF!</v>
      </c>
      <c r="M24" s="768" t="e">
        <f t="shared" ca="1" si="25"/>
        <v>#REF!</v>
      </c>
      <c r="N24" s="768" t="e">
        <f t="shared" ca="1" si="26"/>
        <v>#REF!</v>
      </c>
      <c r="O24" s="769" t="e">
        <f t="shared" ca="1" si="27"/>
        <v>#REF!</v>
      </c>
    </row>
    <row r="25" spans="1:15" s="4" customFormat="1" ht="18" customHeight="1" x14ac:dyDescent="0.15">
      <c r="A25" s="873"/>
      <c r="B25" s="1223"/>
      <c r="C25" s="236" t="s">
        <v>173</v>
      </c>
      <c r="D25" s="1286"/>
      <c r="E25" s="1287"/>
      <c r="F25" s="1287"/>
      <c r="G25" s="1287"/>
      <c r="H25" s="1287"/>
      <c r="I25" s="1287"/>
      <c r="J25" s="1288"/>
      <c r="K25" s="1273"/>
      <c r="L25" s="690" t="e">
        <f ca="1">SUM(L21:L24)</f>
        <v>#REF!</v>
      </c>
      <c r="M25" s="690" t="e">
        <f ca="1">SUM(M21:M24)</f>
        <v>#REF!</v>
      </c>
      <c r="N25" s="690" t="e">
        <f ca="1">SUM(N21:N24)</f>
        <v>#REF!</v>
      </c>
      <c r="O25" s="307"/>
    </row>
    <row r="26" spans="1:15" s="4" customFormat="1" ht="27" customHeight="1" x14ac:dyDescent="0.15">
      <c r="A26" s="873"/>
      <c r="B26" s="869" t="s">
        <v>43</v>
      </c>
      <c r="C26" s="237" t="s">
        <v>133</v>
      </c>
      <c r="D26" s="874" t="e">
        <f ca="1">INDIRECT($C26&amp;"!"&amp;"$F$41")</f>
        <v>#REF!</v>
      </c>
      <c r="E26" s="701" t="e">
        <f ca="1">INDIRECT($C26&amp;"!"&amp;"$F$44")</f>
        <v>#REF!</v>
      </c>
      <c r="F26" s="701" t="e">
        <f ca="1">INDIRECT($C26&amp;"!"&amp;"$F$42")</f>
        <v>#REF!</v>
      </c>
      <c r="G26" s="498" t="e">
        <f ca="1">INDIRECT($C26&amp;"!"&amp;"$F$45")</f>
        <v>#REF!</v>
      </c>
      <c r="H26" s="698" t="e">
        <f ca="1">INDIRECT($C26&amp;"!"&amp;"$F$48")</f>
        <v>#REF!</v>
      </c>
      <c r="I26" s="696" t="s">
        <v>153</v>
      </c>
      <c r="J26" s="693" t="e">
        <f ca="1">INDIRECT($C26&amp;"!"&amp;"$F$49")</f>
        <v>#REF!</v>
      </c>
      <c r="K26" s="603" t="e">
        <f>VLOOKUP(B26,#REF!,4,FALSE)</f>
        <v>#REF!</v>
      </c>
      <c r="L26" s="249" t="e">
        <f ca="1">INDIRECT($C26&amp;"!"&amp;"$F$33")*1</f>
        <v>#REF!</v>
      </c>
      <c r="M26" s="249" t="e">
        <f ca="1">INDIRECT($C26&amp;"!"&amp;"$F$34")</f>
        <v>#REF!</v>
      </c>
      <c r="N26" s="249" t="e">
        <f ca="1">INDIRECT($C26&amp;"!"&amp;"$F$37")</f>
        <v>#REF!</v>
      </c>
      <c r="O26" s="265" t="e">
        <f ca="1">INDIRECT($C26&amp;"!"&amp;"$F$38")</f>
        <v>#REF!</v>
      </c>
    </row>
    <row r="27" spans="1:15" s="4" customFormat="1" ht="18" customHeight="1" x14ac:dyDescent="0.15">
      <c r="A27" s="873"/>
      <c r="B27" s="868" t="s">
        <v>44</v>
      </c>
      <c r="C27" s="236" t="s">
        <v>134</v>
      </c>
      <c r="D27" s="114" t="e">
        <f ca="1">INDIRECT($C27&amp;"!"&amp;"$F$41")</f>
        <v>#REF!</v>
      </c>
      <c r="E27" s="250" t="e">
        <f ca="1">INDIRECT($C27&amp;"!"&amp;"$F$44")</f>
        <v>#REF!</v>
      </c>
      <c r="F27" s="850" t="e">
        <f ca="1">INDIRECT($C27&amp;"!"&amp;"$F$42")</f>
        <v>#REF!</v>
      </c>
      <c r="G27" s="251" t="e">
        <f ca="1">INDIRECT($C27&amp;"!"&amp;"$F$45")</f>
        <v>#REF!</v>
      </c>
      <c r="H27" s="252" t="e">
        <f ca="1">INDIRECT($C27&amp;"!"&amp;"$F$48")</f>
        <v>#REF!</v>
      </c>
      <c r="I27" s="253" t="s">
        <v>153</v>
      </c>
      <c r="J27" s="393" t="e">
        <f ca="1">INDIRECT($C27&amp;"!"&amp;"$F$49")</f>
        <v>#REF!</v>
      </c>
      <c r="K27" s="699" t="e">
        <f>VLOOKUP(B27,#REF!,4,FALSE)</f>
        <v>#REF!</v>
      </c>
      <c r="L27" s="254" t="e">
        <f ca="1">INDIRECT($C27&amp;"!"&amp;"$F$33")*1</f>
        <v>#REF!</v>
      </c>
      <c r="M27" s="254" t="e">
        <f ca="1">INDIRECT($C27&amp;"!"&amp;"$F$34")</f>
        <v>#REF!</v>
      </c>
      <c r="N27" s="254" t="e">
        <f ca="1">INDIRECT($C27&amp;"!"&amp;"$F$37")</f>
        <v>#REF!</v>
      </c>
      <c r="O27" s="266" t="e">
        <f ca="1">INDIRECT($C27&amp;"!"&amp;"$F$38")</f>
        <v>#REF!</v>
      </c>
    </row>
    <row r="28" spans="1:15" s="4" customFormat="1" ht="18" customHeight="1" x14ac:dyDescent="0.15">
      <c r="A28" s="873"/>
      <c r="B28" s="1224" t="s">
        <v>45</v>
      </c>
      <c r="C28" s="238" t="s">
        <v>135</v>
      </c>
      <c r="D28" s="110" t="e">
        <f ca="1">INDIRECT($C28&amp;"!"&amp;"$F$41")</f>
        <v>#REF!</v>
      </c>
      <c r="E28" s="255" t="e">
        <f ca="1">INDIRECT($C28&amp;"!"&amp;"$F$44")</f>
        <v>#REF!</v>
      </c>
      <c r="F28" s="255" t="e">
        <f ca="1">INDIRECT($C28&amp;"!"&amp;"$F$42")</f>
        <v>#REF!</v>
      </c>
      <c r="G28" s="255" t="e">
        <f ca="1">INDIRECT($C28&amp;"!"&amp;"$F$45")</f>
        <v>#REF!</v>
      </c>
      <c r="H28" s="770" t="e">
        <f ca="1">INDIRECT($C28&amp;"!"&amp;"$F$48")</f>
        <v>#REF!</v>
      </c>
      <c r="I28" s="771" t="s">
        <v>153</v>
      </c>
      <c r="J28" s="772" t="e">
        <f ca="1">INDIRECT($C28&amp;"!"&amp;"$F$49")</f>
        <v>#REF!</v>
      </c>
      <c r="K28" s="1262" t="e">
        <f>VLOOKUP(B28,#REF!,4,FALSE)</f>
        <v>#REF!</v>
      </c>
      <c r="L28" s="240" t="e">
        <f t="shared" ref="L28:L30" ca="1" si="28">INDIRECT($C28&amp;"!"&amp;"$F$33")*1</f>
        <v>#REF!</v>
      </c>
      <c r="M28" s="240" t="e">
        <f ca="1">INDIRECT($C28&amp;"!"&amp;"$F$34")</f>
        <v>#REF!</v>
      </c>
      <c r="N28" s="240" t="e">
        <f ca="1">INDIRECT($C28&amp;"!"&amp;"$F$37")</f>
        <v>#REF!</v>
      </c>
      <c r="O28" s="264" t="e">
        <f ca="1">INDIRECT($C28&amp;"!"&amp;"$F$38")</f>
        <v>#REF!</v>
      </c>
    </row>
    <row r="29" spans="1:15" s="4" customFormat="1" ht="18" customHeight="1" x14ac:dyDescent="0.15">
      <c r="A29" s="873"/>
      <c r="B29" s="1225"/>
      <c r="C29" s="165" t="s">
        <v>20</v>
      </c>
      <c r="D29" s="111" t="e">
        <f t="shared" ref="D29:D30" ca="1" si="29">INDIRECT($C29&amp;"!"&amp;"$F$41")</f>
        <v>#REF!</v>
      </c>
      <c r="E29" s="753" t="e">
        <f t="shared" ref="E29:E30" ca="1" si="30">INDIRECT($C29&amp;"!"&amp;"$F$44")</f>
        <v>#REF!</v>
      </c>
      <c r="F29" s="753" t="e">
        <f t="shared" ref="F29:F30" ca="1" si="31">INDIRECT($C29&amp;"!"&amp;"$F$42")</f>
        <v>#REF!</v>
      </c>
      <c r="G29" s="753" t="e">
        <f t="shared" ref="G29:G30" ca="1" si="32">INDIRECT($C29&amp;"!"&amp;"$F$45")</f>
        <v>#REF!</v>
      </c>
      <c r="H29" s="773" t="e">
        <f t="shared" ref="H29:H30" ca="1" si="33">INDIRECT($C29&amp;"!"&amp;"$F$48")</f>
        <v>#REF!</v>
      </c>
      <c r="I29" s="774" t="s">
        <v>153</v>
      </c>
      <c r="J29" s="775" t="e">
        <f t="shared" ref="J29:J30" ca="1" si="34">INDIRECT($C29&amp;"!"&amp;"$F$49")</f>
        <v>#REF!</v>
      </c>
      <c r="K29" s="1263"/>
      <c r="L29" s="168" t="e">
        <f t="shared" ca="1" si="28"/>
        <v>#REF!</v>
      </c>
      <c r="M29" s="168" t="e">
        <f t="shared" ref="M29:M30" ca="1" si="35">INDIRECT($C29&amp;"!"&amp;"$F$34")</f>
        <v>#REF!</v>
      </c>
      <c r="N29" s="168" t="e">
        <f t="shared" ref="N29:N30" ca="1" si="36">INDIRECT($C29&amp;"!"&amp;"$F$37")</f>
        <v>#REF!</v>
      </c>
      <c r="O29" s="754" t="e">
        <f t="shared" ref="O29:O30" ca="1" si="37">INDIRECT($C29&amp;"!"&amp;"$F$38")</f>
        <v>#REF!</v>
      </c>
    </row>
    <row r="30" spans="1:15" s="4" customFormat="1" ht="18" customHeight="1" x14ac:dyDescent="0.15">
      <c r="A30" s="873"/>
      <c r="B30" s="1225"/>
      <c r="C30" s="175" t="s">
        <v>89</v>
      </c>
      <c r="D30" s="112" t="e">
        <f t="shared" ca="1" si="29"/>
        <v>#REF!</v>
      </c>
      <c r="E30" s="756" t="e">
        <f t="shared" ca="1" si="30"/>
        <v>#REF!</v>
      </c>
      <c r="F30" s="756" t="e">
        <f t="shared" ca="1" si="31"/>
        <v>#REF!</v>
      </c>
      <c r="G30" s="756" t="e">
        <f t="shared" ca="1" si="32"/>
        <v>#REF!</v>
      </c>
      <c r="H30" s="776" t="e">
        <f t="shared" ca="1" si="33"/>
        <v>#REF!</v>
      </c>
      <c r="I30" s="777" t="s">
        <v>153</v>
      </c>
      <c r="J30" s="778" t="e">
        <f t="shared" ca="1" si="34"/>
        <v>#REF!</v>
      </c>
      <c r="K30" s="1263"/>
      <c r="L30" s="760" t="e">
        <f t="shared" ca="1" si="28"/>
        <v>#REF!</v>
      </c>
      <c r="M30" s="760" t="e">
        <f t="shared" ca="1" si="35"/>
        <v>#REF!</v>
      </c>
      <c r="N30" s="760" t="e">
        <f t="shared" ca="1" si="36"/>
        <v>#REF!</v>
      </c>
      <c r="O30" s="761" t="e">
        <f t="shared" ca="1" si="37"/>
        <v>#REF!</v>
      </c>
    </row>
    <row r="31" spans="1:15" s="4" customFormat="1" ht="18" customHeight="1" x14ac:dyDescent="0.15">
      <c r="A31" s="873"/>
      <c r="B31" s="1225"/>
      <c r="C31" s="237" t="s">
        <v>173</v>
      </c>
      <c r="D31" s="1274"/>
      <c r="E31" s="1275"/>
      <c r="F31" s="1275"/>
      <c r="G31" s="1275"/>
      <c r="H31" s="1275"/>
      <c r="I31" s="1275"/>
      <c r="J31" s="1276"/>
      <c r="K31" s="1264"/>
      <c r="L31" s="688" t="e">
        <f ca="1">SUM(L28:L30)</f>
        <v>#REF!</v>
      </c>
      <c r="M31" s="688" t="e">
        <f ca="1">SUM(M28:M30)</f>
        <v>#REF!</v>
      </c>
      <c r="N31" s="688" t="e">
        <f ca="1">SUM(N28:N30)</f>
        <v>#REF!</v>
      </c>
      <c r="O31" s="747"/>
    </row>
    <row r="32" spans="1:15" s="4" customFormat="1" ht="27" customHeight="1" x14ac:dyDescent="0.15">
      <c r="A32" s="873"/>
      <c r="B32" s="868" t="s">
        <v>46</v>
      </c>
      <c r="C32" s="236" t="s">
        <v>136</v>
      </c>
      <c r="D32" s="114" t="e">
        <f ca="1">INDIRECT($C32&amp;"!"&amp;"$F$41")</f>
        <v>#REF!</v>
      </c>
      <c r="E32" s="256" t="e">
        <f ca="1">INDIRECT($C32&amp;"!"&amp;"$F$44")</f>
        <v>#REF!</v>
      </c>
      <c r="F32" s="251" t="e">
        <f ca="1">INDIRECT($C32&amp;"!"&amp;"$F$42")</f>
        <v>#REF!</v>
      </c>
      <c r="G32" s="626" t="e">
        <f ca="1">INDIRECT($C32&amp;"!"&amp;"$F$45")</f>
        <v>#REF!</v>
      </c>
      <c r="H32" s="257" t="e">
        <f ca="1">INDIRECT($C32&amp;"!"&amp;"$F$48")</f>
        <v>#REF!</v>
      </c>
      <c r="I32" s="253" t="s">
        <v>153</v>
      </c>
      <c r="J32" s="393" t="e">
        <f ca="1">INDIRECT($C32&amp;"!"&amp;"$F$49")</f>
        <v>#REF!</v>
      </c>
      <c r="K32" s="699" t="e">
        <f>VLOOKUP(B32,#REF!,4,FALSE)</f>
        <v>#REF!</v>
      </c>
      <c r="L32" s="689" t="e">
        <f t="shared" ref="L32:L35" ca="1" si="38">INDIRECT($C32&amp;"!"&amp;"$F$33")*1</f>
        <v>#REF!</v>
      </c>
      <c r="M32" s="258" t="e">
        <f ca="1">INDIRECT($C32&amp;"!"&amp;"$F$34")</f>
        <v>#REF!</v>
      </c>
      <c r="N32" s="689" t="e">
        <f ca="1">INDIRECT($C32&amp;"!"&amp;"$F$37")</f>
        <v>#REF!</v>
      </c>
      <c r="O32" s="687" t="e">
        <f ca="1">INDIRECT($C32&amp;"!"&amp;"$F$38")</f>
        <v>#REF!</v>
      </c>
    </row>
    <row r="33" spans="1:15" s="4" customFormat="1" ht="18" customHeight="1" x14ac:dyDescent="0.15">
      <c r="A33" s="873"/>
      <c r="B33" s="872" t="s">
        <v>47</v>
      </c>
      <c r="C33" s="238" t="s">
        <v>137</v>
      </c>
      <c r="D33" s="110" t="e">
        <f ca="1">INDIRECT($C33&amp;"!"&amp;"$F$41")</f>
        <v>#REF!</v>
      </c>
      <c r="E33" s="255" t="e">
        <f ca="1">INDIRECT($C33&amp;"!"&amp;"$F$44")</f>
        <v>#REF!</v>
      </c>
      <c r="F33" s="255" t="e">
        <f ca="1">INDIRECT($C33&amp;"!"&amp;"$F$42")</f>
        <v>#REF!</v>
      </c>
      <c r="G33" s="255" t="e">
        <f ca="1">INDIRECT($C33&amp;"!"&amp;"$F$45")</f>
        <v>#REF!</v>
      </c>
      <c r="H33" s="600" t="e">
        <f ca="1">INDIRECT($C33&amp;"!"&amp;"$F$48")</f>
        <v>#REF!</v>
      </c>
      <c r="I33" s="239" t="s">
        <v>153</v>
      </c>
      <c r="J33" s="601" t="e">
        <f ca="1">INDIRECT($C33&amp;"!"&amp;"$F$49")</f>
        <v>#REF!</v>
      </c>
      <c r="K33" s="697" t="e">
        <f>VLOOKUP(B33,#REF!,4,FALSE)</f>
        <v>#REF!</v>
      </c>
      <c r="L33" s="261" t="e">
        <f t="shared" ca="1" si="38"/>
        <v>#REF!</v>
      </c>
      <c r="M33" s="261" t="e">
        <f ca="1">INDIRECT($C33&amp;"!"&amp;"$F$34")</f>
        <v>#REF!</v>
      </c>
      <c r="N33" s="261" t="e">
        <f ca="1">INDIRECT($C33&amp;"!"&amp;"$F$37")</f>
        <v>#REF!</v>
      </c>
      <c r="O33" s="267" t="e">
        <f ca="1">INDIRECT($C33&amp;"!"&amp;"$F$38")</f>
        <v>#REF!</v>
      </c>
    </row>
    <row r="34" spans="1:15" s="4" customFormat="1" ht="19.5" customHeight="1" x14ac:dyDescent="0.15">
      <c r="A34" s="873"/>
      <c r="B34" s="1222" t="s">
        <v>48</v>
      </c>
      <c r="C34" s="241" t="s">
        <v>138</v>
      </c>
      <c r="D34" s="107" t="e">
        <f ca="1">INDIRECT($C34&amp;"!"&amp;"$F$41")</f>
        <v>#REF!</v>
      </c>
      <c r="E34" s="259" t="e">
        <f ca="1">INDIRECT($C34&amp;"!"&amp;"$F$44")</f>
        <v>#REF!</v>
      </c>
      <c r="F34" s="259" t="e">
        <f ca="1">INDIRECT($C34&amp;"!"&amp;"$F$42")</f>
        <v>#REF!</v>
      </c>
      <c r="G34" s="333" t="e">
        <f ca="1">INDIRECT($C34&amp;"!"&amp;"$F$45")</f>
        <v>#REF!</v>
      </c>
      <c r="H34" s="260" t="e">
        <f ca="1">INDIRECT($C34&amp;"!"&amp;"$F$48")</f>
        <v>#REF!</v>
      </c>
      <c r="I34" s="246" t="s">
        <v>153</v>
      </c>
      <c r="J34" s="428" t="e">
        <f ca="1">INDIRECT($C34&amp;"!"&amp;"$F$49")</f>
        <v>#REF!</v>
      </c>
      <c r="K34" s="1271" t="e">
        <f>VLOOKUP(B34,#REF!,4,FALSE)</f>
        <v>#REF!</v>
      </c>
      <c r="L34" s="244" t="e">
        <f t="shared" ca="1" si="38"/>
        <v>#REF!</v>
      </c>
      <c r="M34" s="244" t="e">
        <f ca="1">INDIRECT($C34&amp;"!"&amp;"$F$34")</f>
        <v>#REF!</v>
      </c>
      <c r="N34" s="244" t="e">
        <f ca="1">INDIRECT($C34&amp;"!"&amp;"$F$37")</f>
        <v>#REF!</v>
      </c>
      <c r="O34" s="268" t="e">
        <f ca="1">INDIRECT($C34&amp;"!"&amp;"$F$38")</f>
        <v>#REF!</v>
      </c>
    </row>
    <row r="35" spans="1:15" s="4" customFormat="1" ht="18" customHeight="1" x14ac:dyDescent="0.15">
      <c r="A35" s="873"/>
      <c r="B35" s="1223"/>
      <c r="C35" s="176" t="s">
        <v>7</v>
      </c>
      <c r="D35" s="109" t="e">
        <f ca="1">INDIRECT($C35&amp;"!"&amp;"$F$41")</f>
        <v>#REF!</v>
      </c>
      <c r="E35" s="732" t="e">
        <f ca="1">INDIRECT($C35&amp;"!"&amp;"$F$44")</f>
        <v>#REF!</v>
      </c>
      <c r="F35" s="732" t="e">
        <f ca="1">INDIRECT($C35&amp;"!"&amp;"$F$42")</f>
        <v>#REF!</v>
      </c>
      <c r="G35" s="741" t="e">
        <f ca="1">INDIRECT($C35&amp;"!"&amp;"$F$45")</f>
        <v>#REF!</v>
      </c>
      <c r="H35" s="178" t="e">
        <f ca="1">INDIRECT($C35&amp;"!"&amp;"$F$48")</f>
        <v>#REF!</v>
      </c>
      <c r="I35" s="177" t="s">
        <v>153</v>
      </c>
      <c r="J35" s="429" t="e">
        <f ca="1">INDIRECT($C35&amp;"!"&amp;"$F$49")</f>
        <v>#REF!</v>
      </c>
      <c r="K35" s="1272"/>
      <c r="L35" s="308" t="e">
        <f t="shared" ca="1" si="38"/>
        <v>#REF!</v>
      </c>
      <c r="M35" s="308" t="e">
        <f ca="1">INDIRECT($C35&amp;"!"&amp;"$F$34")</f>
        <v>#REF!</v>
      </c>
      <c r="N35" s="308" t="e">
        <f ca="1">INDIRECT($C35&amp;"!"&amp;"$F$37")</f>
        <v>#REF!</v>
      </c>
      <c r="O35" s="779" t="e">
        <f ca="1">INDIRECT($C35&amp;"!"&amp;"$F$38")</f>
        <v>#REF!</v>
      </c>
    </row>
    <row r="36" spans="1:15" s="4" customFormat="1" ht="18" customHeight="1" x14ac:dyDescent="0.15">
      <c r="A36" s="873"/>
      <c r="B36" s="1223"/>
      <c r="C36" s="236" t="s">
        <v>173</v>
      </c>
      <c r="D36" s="1259"/>
      <c r="E36" s="1260"/>
      <c r="F36" s="1260"/>
      <c r="G36" s="1260"/>
      <c r="H36" s="1260"/>
      <c r="I36" s="1260"/>
      <c r="J36" s="1261"/>
      <c r="K36" s="1273"/>
      <c r="L36" s="690" t="e">
        <f ca="1">SUM(L34:L35)</f>
        <v>#REF!</v>
      </c>
      <c r="M36" s="690" t="e">
        <f ca="1">SUM(M34:M35)</f>
        <v>#REF!</v>
      </c>
      <c r="N36" s="690" t="e">
        <f ca="1">SUM(N34:N35)</f>
        <v>#REF!</v>
      </c>
      <c r="O36" s="307"/>
    </row>
    <row r="37" spans="1:15" s="4" customFormat="1" ht="18" customHeight="1" x14ac:dyDescent="0.15">
      <c r="A37" s="873"/>
      <c r="B37" s="1224" t="s">
        <v>49</v>
      </c>
      <c r="C37" s="238" t="s">
        <v>211</v>
      </c>
      <c r="D37" s="110" t="e">
        <f ca="1">INDIRECT($C37&amp;"!"&amp;"$F$41")</f>
        <v>#REF!</v>
      </c>
      <c r="E37" s="780" t="e">
        <f ca="1">INDIRECT($C37&amp;"!"&amp;"$F$44")</f>
        <v>#REF!</v>
      </c>
      <c r="F37" s="255" t="e">
        <f ca="1">INDIRECT($C37&amp;"!"&amp;"$F$42")</f>
        <v>#REF!</v>
      </c>
      <c r="G37" s="255" t="e">
        <f ca="1">INDIRECT($C37&amp;"!"&amp;"$F$45")</f>
        <v>#REF!</v>
      </c>
      <c r="H37" s="600" t="e">
        <f ca="1">INDIRECT($C37&amp;"!"&amp;"$F$48")</f>
        <v>#REF!</v>
      </c>
      <c r="I37" s="771" t="s">
        <v>153</v>
      </c>
      <c r="J37" s="772" t="e">
        <f ca="1">INDIRECT($C37&amp;"!"&amp;"$F$49")</f>
        <v>#REF!</v>
      </c>
      <c r="K37" s="1262" t="e">
        <f>VLOOKUP(B37,#REF!,4,FALSE)</f>
        <v>#REF!</v>
      </c>
      <c r="L37" s="261" t="e">
        <f t="shared" ref="L37:L39" ca="1" si="39">INDIRECT($C37&amp;"!"&amp;"$F$33")*1</f>
        <v>#REF!</v>
      </c>
      <c r="M37" s="261" t="e">
        <f ca="1">INDIRECT($C37&amp;"!"&amp;"$F$34")</f>
        <v>#REF!</v>
      </c>
      <c r="N37" s="261" t="e">
        <f ca="1">INDIRECT($C37&amp;"!"&amp;"$F$37")</f>
        <v>#REF!</v>
      </c>
      <c r="O37" s="267" t="e">
        <f ca="1">INDIRECT($C37&amp;"!"&amp;"$F$38")</f>
        <v>#REF!</v>
      </c>
    </row>
    <row r="38" spans="1:15" s="4" customFormat="1" ht="18" customHeight="1" x14ac:dyDescent="0.15">
      <c r="A38" s="873"/>
      <c r="B38" s="1225"/>
      <c r="C38" s="165" t="s">
        <v>36</v>
      </c>
      <c r="D38" s="111" t="e">
        <f t="shared" ref="D38:D39" ca="1" si="40">INDIRECT($C38&amp;"!"&amp;"$F$41")</f>
        <v>#REF!</v>
      </c>
      <c r="E38" s="781" t="e">
        <f t="shared" ref="E38:E39" ca="1" si="41">INDIRECT($C38&amp;"!"&amp;"$F$44")</f>
        <v>#REF!</v>
      </c>
      <c r="F38" s="753" t="e">
        <f t="shared" ref="F38:F39" ca="1" si="42">INDIRECT($C38&amp;"!"&amp;"$F$42")</f>
        <v>#REF!</v>
      </c>
      <c r="G38" s="753" t="e">
        <f t="shared" ref="G38:G39" ca="1" si="43">INDIRECT($C38&amp;"!"&amp;"$F$45")</f>
        <v>#REF!</v>
      </c>
      <c r="H38" s="161" t="e">
        <f ca="1">INDIRECT($C38&amp;"!"&amp;"$F$48")</f>
        <v>#REF!</v>
      </c>
      <c r="I38" s="774" t="s">
        <v>153</v>
      </c>
      <c r="J38" s="775" t="e">
        <f t="shared" ref="J38:J39" ca="1" si="44">INDIRECT($C38&amp;"!"&amp;"$F$49")</f>
        <v>#REF!</v>
      </c>
      <c r="K38" s="1263"/>
      <c r="L38" s="170" t="e">
        <f t="shared" ca="1" si="39"/>
        <v>#REF!</v>
      </c>
      <c r="M38" s="170" t="e">
        <f t="shared" ref="M38:M39" ca="1" si="45">INDIRECT($C38&amp;"!"&amp;"$F$34")</f>
        <v>#REF!</v>
      </c>
      <c r="N38" s="170" t="e">
        <f t="shared" ref="N38:N39" ca="1" si="46">INDIRECT($C38&amp;"!"&amp;"$F$37")</f>
        <v>#REF!</v>
      </c>
      <c r="O38" s="174" t="e">
        <f t="shared" ref="O38:O39" ca="1" si="47">INDIRECT($C38&amp;"!"&amp;"$F$38")</f>
        <v>#REF!</v>
      </c>
    </row>
    <row r="39" spans="1:15" s="4" customFormat="1" ht="18" customHeight="1" x14ac:dyDescent="0.15">
      <c r="A39" s="873"/>
      <c r="B39" s="1225"/>
      <c r="C39" s="175" t="s">
        <v>37</v>
      </c>
      <c r="D39" s="112" t="e">
        <f t="shared" ca="1" si="40"/>
        <v>#REF!</v>
      </c>
      <c r="E39" s="782" t="e">
        <f t="shared" ca="1" si="41"/>
        <v>#REF!</v>
      </c>
      <c r="F39" s="756" t="e">
        <f t="shared" ca="1" si="42"/>
        <v>#REF!</v>
      </c>
      <c r="G39" s="756" t="e">
        <f t="shared" ca="1" si="43"/>
        <v>#REF!</v>
      </c>
      <c r="H39" s="784" t="e">
        <f t="shared" ref="H39" ca="1" si="48">INDIRECT($C39&amp;"!"&amp;"$F$48")</f>
        <v>#REF!</v>
      </c>
      <c r="I39" s="777" t="s">
        <v>153</v>
      </c>
      <c r="J39" s="778" t="e">
        <f t="shared" ca="1" si="44"/>
        <v>#REF!</v>
      </c>
      <c r="K39" s="1263"/>
      <c r="L39" s="602" t="e">
        <f t="shared" ca="1" si="39"/>
        <v>#REF!</v>
      </c>
      <c r="M39" s="602" t="e">
        <f t="shared" ca="1" si="45"/>
        <v>#REF!</v>
      </c>
      <c r="N39" s="602" t="e">
        <f t="shared" ca="1" si="46"/>
        <v>#REF!</v>
      </c>
      <c r="O39" s="783" t="e">
        <f t="shared" ca="1" si="47"/>
        <v>#REF!</v>
      </c>
    </row>
    <row r="40" spans="1:15" s="4" customFormat="1" ht="18" customHeight="1" x14ac:dyDescent="0.15">
      <c r="A40" s="873"/>
      <c r="B40" s="1225"/>
      <c r="C40" s="237" t="s">
        <v>173</v>
      </c>
      <c r="D40" s="1274"/>
      <c r="E40" s="1275"/>
      <c r="F40" s="1275"/>
      <c r="G40" s="1275"/>
      <c r="H40" s="1275"/>
      <c r="I40" s="1275"/>
      <c r="J40" s="1276"/>
      <c r="K40" s="1264"/>
      <c r="L40" s="688" t="e">
        <f ca="1">SUM(L37:L39)</f>
        <v>#REF!</v>
      </c>
      <c r="M40" s="688" t="e">
        <f ca="1">SUM(M37:M39)</f>
        <v>#REF!</v>
      </c>
      <c r="N40" s="688" t="e">
        <f ca="1">SUM(N37:N39)</f>
        <v>#REF!</v>
      </c>
      <c r="O40" s="747"/>
    </row>
    <row r="41" spans="1:15" s="4" customFormat="1" ht="35.25" customHeight="1" x14ac:dyDescent="0.15">
      <c r="A41" s="873"/>
      <c r="B41" s="1214" t="s">
        <v>64</v>
      </c>
      <c r="C41" s="318" t="s">
        <v>29</v>
      </c>
      <c r="D41" s="259" t="e">
        <f ca="1">INDIRECT($C41&amp;"!"&amp;"$F$41")</f>
        <v>#REF!</v>
      </c>
      <c r="E41" s="785" t="e">
        <f ca="1">INDIRECT($C41&amp;"!"&amp;"$F$44")</f>
        <v>#REF!</v>
      </c>
      <c r="F41" s="851" t="e">
        <f ca="1">INDIRECT($C41&amp;"!"&amp;"$F$42")</f>
        <v>#REF!</v>
      </c>
      <c r="G41" s="786" t="e">
        <f ca="1">INDIRECT($C41&amp;"!"&amp;"$F$45")</f>
        <v>#REF!</v>
      </c>
      <c r="H41" s="260" t="e">
        <f ca="1">INDIRECT($C41&amp;"!"&amp;"$F$48")</f>
        <v>#REF!</v>
      </c>
      <c r="I41" s="246" t="s">
        <v>153</v>
      </c>
      <c r="J41" s="428" t="e">
        <f ca="1">INDIRECT($C41&amp;"!"&amp;"$F$49")</f>
        <v>#REF!</v>
      </c>
      <c r="K41" s="1271" t="e">
        <f>VLOOKUP(B41,#REF!,4,FALSE)</f>
        <v>#REF!</v>
      </c>
      <c r="L41" s="244" t="e">
        <f t="shared" ref="L41:L43" ca="1" si="49">INDIRECT($C41&amp;"!"&amp;"$F$33")*1</f>
        <v>#REF!</v>
      </c>
      <c r="M41" s="244" t="e">
        <f ca="1">INDIRECT($C41&amp;"!"&amp;"$F$34")</f>
        <v>#REF!</v>
      </c>
      <c r="N41" s="244" t="e">
        <f ca="1">INDIRECT($C41&amp;"!"&amp;"$F$37")</f>
        <v>#REF!</v>
      </c>
      <c r="O41" s="268" t="e">
        <f ca="1">INDIRECT($C41&amp;"!"&amp;"$F$38")</f>
        <v>#REF!</v>
      </c>
    </row>
    <row r="42" spans="1:15" s="4" customFormat="1" ht="18" customHeight="1" x14ac:dyDescent="0.15">
      <c r="A42" s="873"/>
      <c r="B42" s="1215"/>
      <c r="C42" s="166" t="s">
        <v>410</v>
      </c>
      <c r="D42" s="731" t="e">
        <f t="shared" ref="D42:D43" ca="1" si="50">INDIRECT($C42&amp;"!"&amp;"$F$41")</f>
        <v>#REF!</v>
      </c>
      <c r="E42" s="352" t="e">
        <f t="shared" ref="E42:E43" ca="1" si="51">INDIRECT($C42&amp;"!"&amp;"$F$44")</f>
        <v>#REF!</v>
      </c>
      <c r="F42" s="851" t="e">
        <f t="shared" ref="F42:F43" ca="1" si="52">INDIRECT($C42&amp;"!"&amp;"$F$42")</f>
        <v>#REF!</v>
      </c>
      <c r="G42" s="787" t="e">
        <f t="shared" ref="G42:G43" ca="1" si="53">INDIRECT($C42&amp;"!"&amp;"$F$45")</f>
        <v>#REF!</v>
      </c>
      <c r="H42" s="162" t="e">
        <f t="shared" ref="H42:H43" ca="1" si="54">INDIRECT($C42&amp;"!"&amp;"$F$48")</f>
        <v>#REF!</v>
      </c>
      <c r="I42" s="159" t="s">
        <v>153</v>
      </c>
      <c r="J42" s="430" t="e">
        <f t="shared" ref="J42:J43" ca="1" si="55">INDIRECT($C42&amp;"!"&amp;"$F$49")</f>
        <v>#REF!</v>
      </c>
      <c r="K42" s="1272"/>
      <c r="L42" s="353" t="e">
        <f t="shared" ca="1" si="49"/>
        <v>#REF!</v>
      </c>
      <c r="M42" s="353" t="e">
        <f t="shared" ref="M42:M43" ca="1" si="56">INDIRECT($C42&amp;"!"&amp;"$F$34")</f>
        <v>#REF!</v>
      </c>
      <c r="N42" s="353" t="e">
        <f t="shared" ref="N42:N43" ca="1" si="57">INDIRECT($C42&amp;"!"&amp;"$F$37")</f>
        <v>#REF!</v>
      </c>
      <c r="O42" s="788" t="e">
        <f t="shared" ref="O42:O43" ca="1" si="58">INDIRECT($C42&amp;"!"&amp;"$F$38")</f>
        <v>#REF!</v>
      </c>
    </row>
    <row r="43" spans="1:15" s="4" customFormat="1" ht="18" customHeight="1" x14ac:dyDescent="0.15">
      <c r="A43" s="873"/>
      <c r="B43" s="1215"/>
      <c r="C43" s="384" t="s">
        <v>411</v>
      </c>
      <c r="D43" s="732" t="e">
        <f t="shared" ca="1" si="50"/>
        <v>#REF!</v>
      </c>
      <c r="E43" s="179" t="e">
        <f t="shared" ca="1" si="51"/>
        <v>#REF!</v>
      </c>
      <c r="F43" s="851" t="e">
        <f t="shared" ca="1" si="52"/>
        <v>#REF!</v>
      </c>
      <c r="G43" s="789" t="e">
        <f t="shared" ca="1" si="53"/>
        <v>#REF!</v>
      </c>
      <c r="H43" s="178" t="e">
        <f t="shared" ca="1" si="54"/>
        <v>#REF!</v>
      </c>
      <c r="I43" s="177" t="s">
        <v>153</v>
      </c>
      <c r="J43" s="429" t="e">
        <f t="shared" ca="1" si="55"/>
        <v>#REF!</v>
      </c>
      <c r="K43" s="1272"/>
      <c r="L43" s="308" t="e">
        <f t="shared" ca="1" si="49"/>
        <v>#REF!</v>
      </c>
      <c r="M43" s="308" t="e">
        <f t="shared" ca="1" si="56"/>
        <v>#REF!</v>
      </c>
      <c r="N43" s="308" t="e">
        <f t="shared" ca="1" si="57"/>
        <v>#REF!</v>
      </c>
      <c r="O43" s="779" t="e">
        <f t="shared" ca="1" si="58"/>
        <v>#REF!</v>
      </c>
    </row>
    <row r="44" spans="1:15" s="4" customFormat="1" ht="18" customHeight="1" x14ac:dyDescent="0.15">
      <c r="A44" s="873"/>
      <c r="B44" s="1216"/>
      <c r="C44" s="385" t="s">
        <v>173</v>
      </c>
      <c r="D44" s="1277"/>
      <c r="E44" s="1278"/>
      <c r="F44" s="1278"/>
      <c r="G44" s="1278"/>
      <c r="H44" s="1278"/>
      <c r="I44" s="1278"/>
      <c r="J44" s="1279"/>
      <c r="K44" s="1273"/>
      <c r="L44" s="690" t="e">
        <f ca="1">SUM(L41:L43)</f>
        <v>#REF!</v>
      </c>
      <c r="M44" s="690" t="e">
        <f ca="1">SUM(M41:M43)</f>
        <v>#REF!</v>
      </c>
      <c r="N44" s="690" t="e">
        <f ca="1">SUM(N41:N43)</f>
        <v>#REF!</v>
      </c>
      <c r="O44" s="307"/>
    </row>
    <row r="45" spans="1:15" s="4" customFormat="1" ht="18" customHeight="1" x14ac:dyDescent="0.15">
      <c r="A45" s="873"/>
      <c r="B45" s="1224" t="s">
        <v>50</v>
      </c>
      <c r="C45" s="238" t="s">
        <v>93</v>
      </c>
      <c r="D45" s="110" t="e">
        <f ca="1">INDIRECT($C45&amp;"!"&amp;"$F$41")</f>
        <v>#REF!</v>
      </c>
      <c r="E45" s="255" t="e">
        <f ca="1">INDIRECT($C45&amp;"!"&amp;"$F$44")</f>
        <v>#REF!</v>
      </c>
      <c r="F45" s="879" t="e">
        <f ca="1">INDIRECT($C45&amp;"!"&amp;"$F$42")</f>
        <v>#REF!</v>
      </c>
      <c r="G45" s="255" t="e">
        <f ca="1">INDIRECT($C45&amp;"!"&amp;"$F$45")</f>
        <v>#REF!</v>
      </c>
      <c r="H45" s="600" t="e">
        <f ca="1">INDIRECT($C45&amp;"!"&amp;"$F$48")</f>
        <v>#REF!</v>
      </c>
      <c r="I45" s="771" t="s">
        <v>153</v>
      </c>
      <c r="J45" s="772" t="e">
        <f ca="1">INDIRECT($C45&amp;"!"&amp;"$F$49")</f>
        <v>#REF!</v>
      </c>
      <c r="K45" s="1262" t="e">
        <f>VLOOKUP(B45,#REF!,4,FALSE)</f>
        <v>#REF!</v>
      </c>
      <c r="L45" s="261" t="e">
        <f t="shared" ref="L45:L48" ca="1" si="59">INDIRECT($C45&amp;"!"&amp;"$F$33")*1</f>
        <v>#REF!</v>
      </c>
      <c r="M45" s="790" t="e">
        <f ca="1">INDIRECT($C45&amp;"!"&amp;"$F$34")</f>
        <v>#REF!</v>
      </c>
      <c r="N45" s="790" t="e">
        <f ca="1">INDIRECT($C45&amp;"!"&amp;"$F$37")</f>
        <v>#REF!</v>
      </c>
      <c r="O45" s="791" t="e">
        <f ca="1">INDIRECT($C45&amp;"!"&amp;"$F$38")</f>
        <v>#REF!</v>
      </c>
    </row>
    <row r="46" spans="1:15" s="4" customFormat="1" ht="18" customHeight="1" x14ac:dyDescent="0.15">
      <c r="A46" s="873"/>
      <c r="B46" s="1225"/>
      <c r="C46" s="165" t="s">
        <v>32</v>
      </c>
      <c r="D46" s="111" t="e">
        <f t="shared" ref="D46:D48" ca="1" si="60">INDIRECT($C46&amp;"!"&amp;"$F$41")</f>
        <v>#REF!</v>
      </c>
      <c r="E46" s="753" t="e">
        <f t="shared" ref="E46:E48" ca="1" si="61">INDIRECT($C46&amp;"!"&amp;"$F$44")</f>
        <v>#REF!</v>
      </c>
      <c r="F46" s="877" t="e">
        <f t="shared" ref="F46:F48" ca="1" si="62">INDIRECT($C46&amp;"!"&amp;"$F$42")</f>
        <v>#REF!</v>
      </c>
      <c r="G46" s="753" t="e">
        <f t="shared" ref="G46:G48" ca="1" si="63">INDIRECT($C46&amp;"!"&amp;"$F$45")</f>
        <v>#REF!</v>
      </c>
      <c r="H46" s="161" t="e">
        <f t="shared" ref="H46:H48" ca="1" si="64">INDIRECT($C46&amp;"!"&amp;"$F$48")</f>
        <v>#REF!</v>
      </c>
      <c r="I46" s="774" t="s">
        <v>153</v>
      </c>
      <c r="J46" s="775" t="e">
        <f t="shared" ref="J46:J48" ca="1" si="65">INDIRECT($C46&amp;"!"&amp;"$F$49")</f>
        <v>#REF!</v>
      </c>
      <c r="K46" s="1263"/>
      <c r="L46" s="170" t="e">
        <f t="shared" ca="1" si="59"/>
        <v>#REF!</v>
      </c>
      <c r="M46" s="792" t="e">
        <f t="shared" ref="M46:M48" ca="1" si="66">INDIRECT($C46&amp;"!"&amp;"$F$34")</f>
        <v>#REF!</v>
      </c>
      <c r="N46" s="792" t="e">
        <f t="shared" ref="N46:N48" ca="1" si="67">INDIRECT($C46&amp;"!"&amp;"$F$37")</f>
        <v>#REF!</v>
      </c>
      <c r="O46" s="793" t="e">
        <f t="shared" ref="O46:O48" ca="1" si="68">INDIRECT($C46&amp;"!"&amp;"$F$38")</f>
        <v>#REF!</v>
      </c>
    </row>
    <row r="47" spans="1:15" s="4" customFormat="1" ht="18" customHeight="1" x14ac:dyDescent="0.15">
      <c r="A47" s="873"/>
      <c r="B47" s="1225"/>
      <c r="C47" s="165" t="s">
        <v>184</v>
      </c>
      <c r="D47" s="111" t="e">
        <f t="shared" ca="1" si="60"/>
        <v>#REF!</v>
      </c>
      <c r="E47" s="753" t="e">
        <f t="shared" ca="1" si="61"/>
        <v>#REF!</v>
      </c>
      <c r="F47" s="877" t="e">
        <f t="shared" ca="1" si="62"/>
        <v>#REF!</v>
      </c>
      <c r="G47" s="753" t="e">
        <f t="shared" ca="1" si="63"/>
        <v>#REF!</v>
      </c>
      <c r="H47" s="161" t="e">
        <f t="shared" ca="1" si="64"/>
        <v>#REF!</v>
      </c>
      <c r="I47" s="774" t="s">
        <v>153</v>
      </c>
      <c r="J47" s="775" t="e">
        <f t="shared" ca="1" si="65"/>
        <v>#REF!</v>
      </c>
      <c r="K47" s="1263"/>
      <c r="L47" s="170" t="e">
        <f t="shared" ca="1" si="59"/>
        <v>#REF!</v>
      </c>
      <c r="M47" s="792" t="e">
        <f t="shared" ca="1" si="66"/>
        <v>#REF!</v>
      </c>
      <c r="N47" s="792" t="e">
        <f t="shared" ca="1" si="67"/>
        <v>#REF!</v>
      </c>
      <c r="O47" s="793" t="e">
        <f t="shared" ca="1" si="68"/>
        <v>#REF!</v>
      </c>
    </row>
    <row r="48" spans="1:15" s="4" customFormat="1" ht="18" customHeight="1" x14ac:dyDescent="0.15">
      <c r="A48" s="873"/>
      <c r="B48" s="1225"/>
      <c r="C48" s="175" t="s">
        <v>181</v>
      </c>
      <c r="D48" s="112" t="e">
        <f t="shared" ca="1" si="60"/>
        <v>#REF!</v>
      </c>
      <c r="E48" s="756" t="e">
        <f t="shared" ca="1" si="61"/>
        <v>#REF!</v>
      </c>
      <c r="F48" s="878" t="e">
        <f t="shared" ca="1" si="62"/>
        <v>#REF!</v>
      </c>
      <c r="G48" s="756" t="e">
        <f t="shared" ca="1" si="63"/>
        <v>#REF!</v>
      </c>
      <c r="H48" s="784" t="e">
        <f t="shared" ca="1" si="64"/>
        <v>#REF!</v>
      </c>
      <c r="I48" s="777" t="s">
        <v>153</v>
      </c>
      <c r="J48" s="778" t="e">
        <f t="shared" ca="1" si="65"/>
        <v>#REF!</v>
      </c>
      <c r="K48" s="1263"/>
      <c r="L48" s="602" t="e">
        <f t="shared" ca="1" si="59"/>
        <v>#REF!</v>
      </c>
      <c r="M48" s="794" t="e">
        <f t="shared" ca="1" si="66"/>
        <v>#REF!</v>
      </c>
      <c r="N48" s="794" t="e">
        <f t="shared" ca="1" si="67"/>
        <v>#REF!</v>
      </c>
      <c r="O48" s="795" t="e">
        <f t="shared" ca="1" si="68"/>
        <v>#REF!</v>
      </c>
    </row>
    <row r="49" spans="1:15" s="4" customFormat="1" ht="18" customHeight="1" x14ac:dyDescent="0.15">
      <c r="A49" s="873"/>
      <c r="B49" s="1225"/>
      <c r="C49" s="237" t="s">
        <v>173</v>
      </c>
      <c r="D49" s="1274"/>
      <c r="E49" s="1275"/>
      <c r="F49" s="1275"/>
      <c r="G49" s="1275"/>
      <c r="H49" s="1275"/>
      <c r="I49" s="1275"/>
      <c r="J49" s="1276"/>
      <c r="K49" s="1264"/>
      <c r="L49" s="688" t="e">
        <f ca="1">SUM(L45:L48)</f>
        <v>#REF!</v>
      </c>
      <c r="M49" s="688" t="e">
        <f ca="1">SUM(M45:M48)</f>
        <v>#REF!</v>
      </c>
      <c r="N49" s="688" t="e">
        <f ca="1">SUM(N45:N48)</f>
        <v>#REF!</v>
      </c>
      <c r="O49" s="747"/>
    </row>
    <row r="50" spans="1:15" s="4" customFormat="1" ht="18" customHeight="1" x14ac:dyDescent="0.15">
      <c r="A50" s="873"/>
      <c r="B50" s="1222" t="s">
        <v>52</v>
      </c>
      <c r="C50" s="621" t="s">
        <v>489</v>
      </c>
      <c r="D50" s="882" t="e">
        <f t="shared" ref="D50:D56" ca="1" si="69">INDIRECT($C50&amp;"!"&amp;"$F$41")</f>
        <v>#REF!</v>
      </c>
      <c r="E50" s="785" t="e">
        <f t="shared" ref="E50:E56" ca="1" si="70">INDIRECT($C50&amp;"!"&amp;"$F$44")</f>
        <v>#REF!</v>
      </c>
      <c r="F50" s="785" t="e">
        <f ca="1">INDIRECT($C50&amp;"!"&amp;"$F$42")</f>
        <v>#REF!</v>
      </c>
      <c r="G50" s="628" t="e">
        <f t="shared" ref="G50:G63" ca="1" si="71">INDIRECT($C50&amp;"!"&amp;"$F$45")</f>
        <v>#REF!</v>
      </c>
      <c r="H50" s="260" t="e">
        <f t="shared" ref="H50:H56" ca="1" si="72">INDIRECT($C50&amp;"!"&amp;"$F$48")</f>
        <v>#REF!</v>
      </c>
      <c r="I50" s="246" t="s">
        <v>153</v>
      </c>
      <c r="J50" s="428" t="e">
        <f t="shared" ref="J50:J56" ca="1" si="73">INDIRECT($C50&amp;"!"&amp;"$F$49")</f>
        <v>#REF!</v>
      </c>
      <c r="K50" s="1271" t="e">
        <f>VLOOKUP(B50,#REF!,4,FALSE)</f>
        <v>#REF!</v>
      </c>
      <c r="L50" s="244" t="e">
        <f t="shared" ref="L50:L56" ca="1" si="74">INDIRECT($C50&amp;"!"&amp;"$F$33")*1</f>
        <v>#REF!</v>
      </c>
      <c r="M50" s="244" t="e">
        <f ca="1">INDIRECT($C50&amp;"!"&amp;"$F$34")</f>
        <v>#REF!</v>
      </c>
      <c r="N50" s="244" t="e">
        <f ca="1">INDIRECT($C50&amp;"!"&amp;"$F$37")</f>
        <v>#REF!</v>
      </c>
      <c r="O50" s="268" t="e">
        <f ca="1">INDIRECT($C50&amp;"!"&amp;"$F$38")</f>
        <v>#REF!</v>
      </c>
    </row>
    <row r="51" spans="1:15" s="4" customFormat="1" ht="18" customHeight="1" x14ac:dyDescent="0.15">
      <c r="A51" s="873"/>
      <c r="B51" s="1223"/>
      <c r="C51" s="163" t="s">
        <v>150</v>
      </c>
      <c r="D51" s="883" t="e">
        <f t="shared" ca="1" si="69"/>
        <v>#REF!</v>
      </c>
      <c r="E51" s="352" t="e">
        <f t="shared" ca="1" si="70"/>
        <v>#REF!</v>
      </c>
      <c r="F51" s="352" t="e">
        <f t="shared" ref="F51:F56" ca="1" si="75">INDIRECT($C51&amp;"!"&amp;"$F$42")</f>
        <v>#REF!</v>
      </c>
      <c r="G51" s="796" t="e">
        <f t="shared" ca="1" si="71"/>
        <v>#REF!</v>
      </c>
      <c r="H51" s="162" t="e">
        <f t="shared" ca="1" si="72"/>
        <v>#REF!</v>
      </c>
      <c r="I51" s="159" t="s">
        <v>153</v>
      </c>
      <c r="J51" s="430" t="e">
        <f t="shared" ca="1" si="73"/>
        <v>#REF!</v>
      </c>
      <c r="K51" s="1272"/>
      <c r="L51" s="353" t="e">
        <f t="shared" ca="1" si="74"/>
        <v>#REF!</v>
      </c>
      <c r="M51" s="353" t="e">
        <f t="shared" ref="M51:M56" ca="1" si="76">INDIRECT($C51&amp;"!"&amp;"$F$34")</f>
        <v>#REF!</v>
      </c>
      <c r="N51" s="353" t="e">
        <f t="shared" ref="N51:N56" ca="1" si="77">INDIRECT($C51&amp;"!"&amp;"$F$37")</f>
        <v>#REF!</v>
      </c>
      <c r="O51" s="788" t="e">
        <f t="shared" ref="O51:O56" ca="1" si="78">INDIRECT($C51&amp;"!"&amp;"$F$38")</f>
        <v>#REF!</v>
      </c>
    </row>
    <row r="52" spans="1:15" s="4" customFormat="1" ht="18" customHeight="1" x14ac:dyDescent="0.15">
      <c r="A52" s="873"/>
      <c r="B52" s="1223"/>
      <c r="C52" s="164" t="s">
        <v>38</v>
      </c>
      <c r="D52" s="883" t="e">
        <f t="shared" ca="1" si="69"/>
        <v>#REF!</v>
      </c>
      <c r="E52" s="352" t="e">
        <f t="shared" ca="1" si="70"/>
        <v>#REF!</v>
      </c>
      <c r="F52" s="352" t="e">
        <f t="shared" ca="1" si="75"/>
        <v>#REF!</v>
      </c>
      <c r="G52" s="796" t="e">
        <f t="shared" ca="1" si="71"/>
        <v>#REF!</v>
      </c>
      <c r="H52" s="162" t="e">
        <f t="shared" ca="1" si="72"/>
        <v>#REF!</v>
      </c>
      <c r="I52" s="159" t="s">
        <v>153</v>
      </c>
      <c r="J52" s="430" t="e">
        <f t="shared" ca="1" si="73"/>
        <v>#REF!</v>
      </c>
      <c r="K52" s="1272"/>
      <c r="L52" s="353" t="e">
        <f t="shared" ca="1" si="74"/>
        <v>#REF!</v>
      </c>
      <c r="M52" s="353" t="e">
        <f t="shared" ca="1" si="76"/>
        <v>#REF!</v>
      </c>
      <c r="N52" s="353" t="e">
        <f t="shared" ca="1" si="77"/>
        <v>#REF!</v>
      </c>
      <c r="O52" s="788" t="e">
        <f t="shared" ca="1" si="78"/>
        <v>#REF!</v>
      </c>
    </row>
    <row r="53" spans="1:15" s="4" customFormat="1" ht="18" customHeight="1" x14ac:dyDescent="0.15">
      <c r="A53" s="873"/>
      <c r="B53" s="1223"/>
      <c r="C53" s="163" t="s">
        <v>412</v>
      </c>
      <c r="D53" s="883" t="e">
        <f t="shared" ca="1" si="69"/>
        <v>#REF!</v>
      </c>
      <c r="E53" s="352" t="e">
        <f t="shared" ca="1" si="70"/>
        <v>#REF!</v>
      </c>
      <c r="F53" s="352" t="e">
        <f t="shared" ca="1" si="75"/>
        <v>#REF!</v>
      </c>
      <c r="G53" s="796" t="e">
        <f t="shared" ca="1" si="71"/>
        <v>#REF!</v>
      </c>
      <c r="H53" s="162" t="e">
        <f t="shared" ca="1" si="72"/>
        <v>#REF!</v>
      </c>
      <c r="I53" s="159" t="s">
        <v>153</v>
      </c>
      <c r="J53" s="430" t="e">
        <f t="shared" ca="1" si="73"/>
        <v>#REF!</v>
      </c>
      <c r="K53" s="1272"/>
      <c r="L53" s="353" t="e">
        <f t="shared" ca="1" si="74"/>
        <v>#REF!</v>
      </c>
      <c r="M53" s="353" t="e">
        <f t="shared" ca="1" si="76"/>
        <v>#REF!</v>
      </c>
      <c r="N53" s="353" t="e">
        <f t="shared" ca="1" si="77"/>
        <v>#REF!</v>
      </c>
      <c r="O53" s="788" t="e">
        <f t="shared" ca="1" si="78"/>
        <v>#REF!</v>
      </c>
    </row>
    <row r="54" spans="1:15" s="4" customFormat="1" ht="18" customHeight="1" x14ac:dyDescent="0.15">
      <c r="A54" s="873"/>
      <c r="B54" s="1223"/>
      <c r="C54" s="163" t="s">
        <v>413</v>
      </c>
      <c r="D54" s="883" t="e">
        <f t="shared" ca="1" si="69"/>
        <v>#REF!</v>
      </c>
      <c r="E54" s="352" t="e">
        <f t="shared" ca="1" si="70"/>
        <v>#REF!</v>
      </c>
      <c r="F54" s="352" t="e">
        <f t="shared" ca="1" si="75"/>
        <v>#REF!</v>
      </c>
      <c r="G54" s="796" t="e">
        <f t="shared" ca="1" si="71"/>
        <v>#REF!</v>
      </c>
      <c r="H54" s="162" t="e">
        <f t="shared" ca="1" si="72"/>
        <v>#REF!</v>
      </c>
      <c r="I54" s="159" t="s">
        <v>153</v>
      </c>
      <c r="J54" s="430" t="e">
        <f t="shared" ca="1" si="73"/>
        <v>#REF!</v>
      </c>
      <c r="K54" s="1272"/>
      <c r="L54" s="353" t="e">
        <f t="shared" ca="1" si="74"/>
        <v>#REF!</v>
      </c>
      <c r="M54" s="353" t="e">
        <f t="shared" ca="1" si="76"/>
        <v>#REF!</v>
      </c>
      <c r="N54" s="353" t="e">
        <f t="shared" ca="1" si="77"/>
        <v>#REF!</v>
      </c>
      <c r="O54" s="788" t="e">
        <f t="shared" ca="1" si="78"/>
        <v>#REF!</v>
      </c>
    </row>
    <row r="55" spans="1:15" s="4" customFormat="1" ht="18" customHeight="1" x14ac:dyDescent="0.15">
      <c r="A55" s="873"/>
      <c r="B55" s="1223"/>
      <c r="C55" s="163" t="s">
        <v>414</v>
      </c>
      <c r="D55" s="883" t="e">
        <f t="shared" ca="1" si="69"/>
        <v>#REF!</v>
      </c>
      <c r="E55" s="352" t="e">
        <f t="shared" ca="1" si="70"/>
        <v>#REF!</v>
      </c>
      <c r="F55" s="352" t="e">
        <f t="shared" ca="1" si="75"/>
        <v>#REF!</v>
      </c>
      <c r="G55" s="796" t="e">
        <f t="shared" ca="1" si="71"/>
        <v>#REF!</v>
      </c>
      <c r="H55" s="162" t="e">
        <f t="shared" ca="1" si="72"/>
        <v>#REF!</v>
      </c>
      <c r="I55" s="159" t="s">
        <v>153</v>
      </c>
      <c r="J55" s="430" t="e">
        <f t="shared" ca="1" si="73"/>
        <v>#REF!</v>
      </c>
      <c r="K55" s="1272"/>
      <c r="L55" s="353" t="e">
        <f t="shared" ca="1" si="74"/>
        <v>#REF!</v>
      </c>
      <c r="M55" s="353" t="e">
        <f t="shared" ca="1" si="76"/>
        <v>#REF!</v>
      </c>
      <c r="N55" s="353" t="e">
        <f t="shared" ca="1" si="77"/>
        <v>#REF!</v>
      </c>
      <c r="O55" s="788" t="e">
        <f t="shared" ca="1" si="78"/>
        <v>#REF!</v>
      </c>
    </row>
    <row r="56" spans="1:15" s="4" customFormat="1" ht="18" customHeight="1" x14ac:dyDescent="0.15">
      <c r="A56" s="873"/>
      <c r="B56" s="1223"/>
      <c r="C56" s="351" t="s">
        <v>415</v>
      </c>
      <c r="D56" s="884" t="e">
        <f t="shared" ca="1" si="69"/>
        <v>#REF!</v>
      </c>
      <c r="E56" s="179" t="e">
        <f t="shared" ca="1" si="70"/>
        <v>#REF!</v>
      </c>
      <c r="F56" s="179" t="e">
        <f t="shared" ca="1" si="75"/>
        <v>#REF!</v>
      </c>
      <c r="G56" s="797" t="e">
        <f t="shared" ca="1" si="71"/>
        <v>#REF!</v>
      </c>
      <c r="H56" s="178" t="e">
        <f t="shared" ca="1" si="72"/>
        <v>#REF!</v>
      </c>
      <c r="I56" s="177" t="s">
        <v>153</v>
      </c>
      <c r="J56" s="429" t="e">
        <f t="shared" ca="1" si="73"/>
        <v>#REF!</v>
      </c>
      <c r="K56" s="1272"/>
      <c r="L56" s="308" t="e">
        <f t="shared" ca="1" si="74"/>
        <v>#REF!</v>
      </c>
      <c r="M56" s="308" t="e">
        <f t="shared" ca="1" si="76"/>
        <v>#REF!</v>
      </c>
      <c r="N56" s="308" t="e">
        <f t="shared" ca="1" si="77"/>
        <v>#REF!</v>
      </c>
      <c r="O56" s="779" t="e">
        <f t="shared" ca="1" si="78"/>
        <v>#REF!</v>
      </c>
    </row>
    <row r="57" spans="1:15" s="4" customFormat="1" ht="18" customHeight="1" x14ac:dyDescent="0.15">
      <c r="A57" s="873"/>
      <c r="B57" s="1230"/>
      <c r="C57" s="234" t="s">
        <v>173</v>
      </c>
      <c r="D57" s="1259"/>
      <c r="E57" s="1260"/>
      <c r="F57" s="1260"/>
      <c r="G57" s="1260"/>
      <c r="H57" s="1260"/>
      <c r="I57" s="1260"/>
      <c r="J57" s="1261"/>
      <c r="K57" s="1273"/>
      <c r="L57" s="691" t="e">
        <f ca="1">SUM(L50:L52)</f>
        <v>#REF!</v>
      </c>
      <c r="M57" s="691" t="e">
        <f ca="1">SUM(M50:M52)</f>
        <v>#REF!</v>
      </c>
      <c r="N57" s="691" t="e">
        <f ca="1">SUM(N50:N52)</f>
        <v>#REF!</v>
      </c>
      <c r="O57" s="307"/>
    </row>
    <row r="58" spans="1:15" s="4" customFormat="1" ht="18" customHeight="1" x14ac:dyDescent="0.15">
      <c r="A58" s="873"/>
      <c r="B58" s="1225" t="s">
        <v>53</v>
      </c>
      <c r="C58" s="798" t="s">
        <v>30</v>
      </c>
      <c r="D58" s="885" t="e">
        <f ca="1">INDIRECT($C58&amp;"!"&amp;"$F$41")</f>
        <v>#REF!</v>
      </c>
      <c r="E58" s="799" t="e">
        <f ca="1">INDIRECT($C58&amp;"!"&amp;"$F$44")</f>
        <v>#REF!</v>
      </c>
      <c r="F58" s="876" t="e">
        <f ca="1">INDIRECT($C58&amp;"!"&amp;"$F$42")</f>
        <v>#REF!</v>
      </c>
      <c r="G58" s="800" t="e">
        <f t="shared" ca="1" si="71"/>
        <v>#REF!</v>
      </c>
      <c r="H58" s="700" t="e">
        <f ca="1">INDIRECT($C58&amp;"!"&amp;"$F$48")</f>
        <v>#REF!</v>
      </c>
      <c r="I58" s="733" t="s">
        <v>153</v>
      </c>
      <c r="J58" s="734" t="e">
        <f ca="1">INDIRECT($C58&amp;"!"&amp;"$F$49")</f>
        <v>#REF!</v>
      </c>
      <c r="K58" s="1262" t="e">
        <f>VLOOKUP(B58,#REF!,4,FALSE)</f>
        <v>#REF!</v>
      </c>
      <c r="L58" s="801" t="e">
        <f t="shared" ref="L58:L63" ca="1" si="79">INDIRECT($C58&amp;"!"&amp;"$F$33")*1</f>
        <v>#REF!</v>
      </c>
      <c r="M58" s="802" t="e">
        <f ca="1">INDIRECT($C58&amp;"!"&amp;"$F$34")</f>
        <v>#REF!</v>
      </c>
      <c r="N58" s="802" t="e">
        <f ca="1">INDIRECT($C58&amp;"!"&amp;"$F$37")</f>
        <v>#REF!</v>
      </c>
      <c r="O58" s="803" t="e">
        <f ca="1">INDIRECT($C58&amp;"!"&amp;"$F$38")</f>
        <v>#REF!</v>
      </c>
    </row>
    <row r="59" spans="1:15" s="4" customFormat="1" ht="18" customHeight="1" x14ac:dyDescent="0.15">
      <c r="A59" s="873"/>
      <c r="B59" s="1225"/>
      <c r="C59" s="165" t="s">
        <v>33</v>
      </c>
      <c r="D59" s="874" t="e">
        <f t="shared" ref="D59:D63" ca="1" si="80">INDIRECT($C59&amp;"!"&amp;"$F$41")</f>
        <v>#REF!</v>
      </c>
      <c r="E59" s="781" t="e">
        <f t="shared" ref="E59:E63" ca="1" si="81">INDIRECT($C59&amp;"!"&amp;"$F$44")</f>
        <v>#REF!</v>
      </c>
      <c r="F59" s="876" t="e">
        <f t="shared" ref="F59:F63" ca="1" si="82">INDIRECT($C59&amp;"!"&amp;"$F$42")</f>
        <v>#REF!</v>
      </c>
      <c r="G59" s="753" t="e">
        <f t="shared" ca="1" si="71"/>
        <v>#REF!</v>
      </c>
      <c r="H59" s="161" t="e">
        <f t="shared" ref="H59:H63" ca="1" si="83">INDIRECT($C59&amp;"!"&amp;"$F$48")</f>
        <v>#REF!</v>
      </c>
      <c r="I59" s="774" t="s">
        <v>153</v>
      </c>
      <c r="J59" s="775" t="e">
        <f t="shared" ref="J59:J63" ca="1" si="84">INDIRECT($C59&amp;"!"&amp;"$F$49")</f>
        <v>#REF!</v>
      </c>
      <c r="K59" s="1263"/>
      <c r="L59" s="170" t="e">
        <f t="shared" ca="1" si="79"/>
        <v>#REF!</v>
      </c>
      <c r="M59" s="792" t="e">
        <f t="shared" ref="M59:M63" ca="1" si="85">INDIRECT($C59&amp;"!"&amp;"$F$34")</f>
        <v>#REF!</v>
      </c>
      <c r="N59" s="792" t="e">
        <f t="shared" ref="N59:N63" ca="1" si="86">INDIRECT($C59&amp;"!"&amp;"$F$37")</f>
        <v>#REF!</v>
      </c>
      <c r="O59" s="793" t="e">
        <f t="shared" ref="O59:O63" ca="1" si="87">INDIRECT($C59&amp;"!"&amp;"$F$38")</f>
        <v>#REF!</v>
      </c>
    </row>
    <row r="60" spans="1:15" s="4" customFormat="1" ht="18" customHeight="1" x14ac:dyDescent="0.15">
      <c r="A60" s="873"/>
      <c r="B60" s="1225"/>
      <c r="C60" s="165" t="s">
        <v>34</v>
      </c>
      <c r="D60" s="874" t="e">
        <f t="shared" ca="1" si="80"/>
        <v>#REF!</v>
      </c>
      <c r="E60" s="781" t="e">
        <f t="shared" ca="1" si="81"/>
        <v>#REF!</v>
      </c>
      <c r="F60" s="753" t="e">
        <f t="shared" ca="1" si="82"/>
        <v>#REF!</v>
      </c>
      <c r="G60" s="753" t="e">
        <f t="shared" ca="1" si="71"/>
        <v>#REF!</v>
      </c>
      <c r="H60" s="161" t="e">
        <f t="shared" ca="1" si="83"/>
        <v>#REF!</v>
      </c>
      <c r="I60" s="774" t="s">
        <v>153</v>
      </c>
      <c r="J60" s="775" t="e">
        <f t="shared" ca="1" si="84"/>
        <v>#REF!</v>
      </c>
      <c r="K60" s="1263"/>
      <c r="L60" s="170" t="e">
        <f t="shared" ca="1" si="79"/>
        <v>#REF!</v>
      </c>
      <c r="M60" s="792" t="e">
        <f t="shared" ca="1" si="85"/>
        <v>#REF!</v>
      </c>
      <c r="N60" s="792" t="e">
        <f t="shared" ca="1" si="86"/>
        <v>#REF!</v>
      </c>
      <c r="O60" s="793" t="e">
        <f t="shared" ca="1" si="87"/>
        <v>#REF!</v>
      </c>
    </row>
    <row r="61" spans="1:15" s="4" customFormat="1" ht="18" customHeight="1" x14ac:dyDescent="0.15">
      <c r="A61" s="873"/>
      <c r="B61" s="1225"/>
      <c r="C61" s="165" t="s">
        <v>220</v>
      </c>
      <c r="D61" s="874" t="e">
        <f t="shared" ca="1" si="80"/>
        <v>#REF!</v>
      </c>
      <c r="E61" s="781" t="e">
        <f t="shared" ca="1" si="81"/>
        <v>#REF!</v>
      </c>
      <c r="F61" s="876" t="e">
        <f t="shared" ca="1" si="82"/>
        <v>#REF!</v>
      </c>
      <c r="G61" s="753" t="e">
        <f t="shared" ca="1" si="71"/>
        <v>#REF!</v>
      </c>
      <c r="H61" s="161" t="e">
        <f t="shared" ca="1" si="83"/>
        <v>#REF!</v>
      </c>
      <c r="I61" s="774" t="s">
        <v>153</v>
      </c>
      <c r="J61" s="775" t="e">
        <f t="shared" ca="1" si="84"/>
        <v>#REF!</v>
      </c>
      <c r="K61" s="1263"/>
      <c r="L61" s="170" t="e">
        <f t="shared" ca="1" si="79"/>
        <v>#REF!</v>
      </c>
      <c r="M61" s="792" t="e">
        <f t="shared" ca="1" si="85"/>
        <v>#REF!</v>
      </c>
      <c r="N61" s="792" t="e">
        <f t="shared" ca="1" si="86"/>
        <v>#REF!</v>
      </c>
      <c r="O61" s="793" t="e">
        <f t="shared" ca="1" si="87"/>
        <v>#REF!</v>
      </c>
    </row>
    <row r="62" spans="1:15" s="4" customFormat="1" ht="18" customHeight="1" x14ac:dyDescent="0.15">
      <c r="A62" s="873"/>
      <c r="B62" s="1225"/>
      <c r="C62" s="572" t="s">
        <v>147</v>
      </c>
      <c r="D62" s="874" t="e">
        <f t="shared" ca="1" si="80"/>
        <v>#REF!</v>
      </c>
      <c r="E62" s="781" t="e">
        <f t="shared" ca="1" si="81"/>
        <v>#REF!</v>
      </c>
      <c r="F62" s="876" t="e">
        <f t="shared" ca="1" si="82"/>
        <v>#REF!</v>
      </c>
      <c r="G62" s="753" t="e">
        <f t="shared" ca="1" si="71"/>
        <v>#REF!</v>
      </c>
      <c r="H62" s="161" t="e">
        <f t="shared" ca="1" si="83"/>
        <v>#REF!</v>
      </c>
      <c r="I62" s="774" t="s">
        <v>153</v>
      </c>
      <c r="J62" s="775" t="e">
        <f t="shared" ca="1" si="84"/>
        <v>#REF!</v>
      </c>
      <c r="K62" s="1263"/>
      <c r="L62" s="170" t="e">
        <f t="shared" ca="1" si="79"/>
        <v>#REF!</v>
      </c>
      <c r="M62" s="792" t="e">
        <f t="shared" ca="1" si="85"/>
        <v>#REF!</v>
      </c>
      <c r="N62" s="792" t="e">
        <f t="shared" ca="1" si="86"/>
        <v>#REF!</v>
      </c>
      <c r="O62" s="793" t="e">
        <f t="shared" ca="1" si="87"/>
        <v>#REF!</v>
      </c>
    </row>
    <row r="63" spans="1:15" s="4" customFormat="1" ht="18" customHeight="1" x14ac:dyDescent="0.15">
      <c r="A63" s="873"/>
      <c r="B63" s="1225"/>
      <c r="C63" s="175" t="s">
        <v>449</v>
      </c>
      <c r="D63" s="865" t="e">
        <f t="shared" ca="1" si="80"/>
        <v>#REF!</v>
      </c>
      <c r="E63" s="782" t="e">
        <f t="shared" ca="1" si="81"/>
        <v>#REF!</v>
      </c>
      <c r="F63" s="756" t="e">
        <f t="shared" ca="1" si="82"/>
        <v>#REF!</v>
      </c>
      <c r="G63" s="756" t="e">
        <f t="shared" ca="1" si="71"/>
        <v>#REF!</v>
      </c>
      <c r="H63" s="784" t="e">
        <f t="shared" ca="1" si="83"/>
        <v>#REF!</v>
      </c>
      <c r="I63" s="777" t="s">
        <v>153</v>
      </c>
      <c r="J63" s="778" t="e">
        <f t="shared" ca="1" si="84"/>
        <v>#REF!</v>
      </c>
      <c r="K63" s="1263"/>
      <c r="L63" s="602" t="e">
        <f t="shared" ca="1" si="79"/>
        <v>#REF!</v>
      </c>
      <c r="M63" s="794" t="e">
        <f t="shared" ca="1" si="85"/>
        <v>#REF!</v>
      </c>
      <c r="N63" s="794" t="e">
        <f t="shared" ca="1" si="86"/>
        <v>#REF!</v>
      </c>
      <c r="O63" s="795" t="e">
        <f t="shared" ca="1" si="87"/>
        <v>#REF!</v>
      </c>
    </row>
    <row r="64" spans="1:15" s="4" customFormat="1" ht="18" customHeight="1" x14ac:dyDescent="0.15">
      <c r="A64" s="873"/>
      <c r="B64" s="1225"/>
      <c r="C64" s="815" t="s">
        <v>173</v>
      </c>
      <c r="D64" s="1274"/>
      <c r="E64" s="1275"/>
      <c r="F64" s="1275"/>
      <c r="G64" s="1275"/>
      <c r="H64" s="1275"/>
      <c r="I64" s="1275"/>
      <c r="J64" s="1276"/>
      <c r="K64" s="1264"/>
      <c r="L64" s="686" t="e">
        <f ca="1">SUM(L58:L62)</f>
        <v>#REF!</v>
      </c>
      <c r="M64" s="686" t="e">
        <f ca="1">SUM(M58:M62)</f>
        <v>#REF!</v>
      </c>
      <c r="N64" s="686" t="e">
        <f ca="1">SUM(N58:N62)</f>
        <v>#REF!</v>
      </c>
      <c r="O64" s="747"/>
    </row>
    <row r="65" spans="1:15" s="4" customFormat="1" ht="27" customHeight="1" x14ac:dyDescent="0.15">
      <c r="A65" s="873"/>
      <c r="B65" s="1222" t="s">
        <v>188</v>
      </c>
      <c r="C65" s="241" t="s">
        <v>8</v>
      </c>
      <c r="D65" s="882" t="e">
        <f ca="1">INDIRECT($C65&amp;"!"&amp;"$F$41")</f>
        <v>#REF!</v>
      </c>
      <c r="E65" s="804" t="e">
        <f ca="1">INDIRECT($C65&amp;"!"&amp;"$F$44")</f>
        <v>#REF!</v>
      </c>
      <c r="F65" s="785" t="e">
        <f ca="1">INDIRECT($C65&amp;"!"&amp;"$F$42")</f>
        <v>#REF!</v>
      </c>
      <c r="G65" s="629" t="e">
        <f ca="1">INDIRECT($C65&amp;"!"&amp;"$F$45")</f>
        <v>#REF!</v>
      </c>
      <c r="H65" s="260" t="e">
        <f ca="1">INDIRECT($C65&amp;"!"&amp;"$F$48")</f>
        <v>#REF!</v>
      </c>
      <c r="I65" s="246" t="s">
        <v>153</v>
      </c>
      <c r="J65" s="812" t="e">
        <f ca="1">INDIRECT($C65&amp;"!"&amp;"$F$49")</f>
        <v>#REF!</v>
      </c>
      <c r="K65" s="1271" t="e">
        <f>VLOOKUP(B65,#REF!,4,FALSE)</f>
        <v>#REF!</v>
      </c>
      <c r="L65" s="244" t="e">
        <f t="shared" ref="L65:L67" ca="1" si="88">INDIRECT($C65&amp;"!"&amp;"$F$33")*1</f>
        <v>#REF!</v>
      </c>
      <c r="M65" s="243" t="e">
        <f ca="1">INDIRECT($C65&amp;"!"&amp;"$F$34")</f>
        <v>#REF!</v>
      </c>
      <c r="N65" s="243" t="e">
        <f ca="1">INDIRECT($C65&amp;"!"&amp;"$F$37")</f>
        <v>#REF!</v>
      </c>
      <c r="O65" s="805" t="e">
        <f ca="1">INDIRECT($C65&amp;"!"&amp;"$F$38")</f>
        <v>#REF!</v>
      </c>
    </row>
    <row r="66" spans="1:15" s="4" customFormat="1" ht="18" customHeight="1" x14ac:dyDescent="0.15">
      <c r="A66" s="873"/>
      <c r="B66" s="1223"/>
      <c r="C66" s="166" t="s">
        <v>189</v>
      </c>
      <c r="D66" s="883" t="e">
        <f t="shared" ref="D66:D67" ca="1" si="89">INDIRECT($C66&amp;"!"&amp;"$F$41")</f>
        <v>#REF!</v>
      </c>
      <c r="E66" s="806" t="e">
        <f t="shared" ref="E66:E67" ca="1" si="90">INDIRECT($C66&amp;"!"&amp;"$F$44")</f>
        <v>#REF!</v>
      </c>
      <c r="F66" s="352" t="e">
        <f t="shared" ref="F66:F67" ca="1" si="91">INDIRECT($C66&amp;"!"&amp;"$F$42")</f>
        <v>#REF!</v>
      </c>
      <c r="G66" s="807" t="e">
        <f t="shared" ref="G66:G67" ca="1" si="92">INDIRECT($C66&amp;"!"&amp;"$F$45")</f>
        <v>#REF!</v>
      </c>
      <c r="H66" s="162" t="e">
        <f t="shared" ref="H66:H67" ca="1" si="93">INDIRECT($C66&amp;"!"&amp;"$F$48")</f>
        <v>#REF!</v>
      </c>
      <c r="I66" s="159" t="s">
        <v>153</v>
      </c>
      <c r="J66" s="813" t="e">
        <f t="shared" ref="J66:J67" ca="1" si="94">INDIRECT($C66&amp;"!"&amp;"$F$49")</f>
        <v>#REF!</v>
      </c>
      <c r="K66" s="1272"/>
      <c r="L66" s="353" t="e">
        <f t="shared" ca="1" si="88"/>
        <v>#REF!</v>
      </c>
      <c r="M66" s="156" t="e">
        <f t="shared" ref="M66:M67" ca="1" si="95">INDIRECT($C66&amp;"!"&amp;"$F$34")</f>
        <v>#REF!</v>
      </c>
      <c r="N66" s="156" t="e">
        <f t="shared" ref="N66:N67" ca="1" si="96">INDIRECT($C66&amp;"!"&amp;"$F$37")</f>
        <v>#REF!</v>
      </c>
      <c r="O66" s="808" t="e">
        <f t="shared" ref="O66:O67" ca="1" si="97">INDIRECT($C66&amp;"!"&amp;"$F$38")</f>
        <v>#REF!</v>
      </c>
    </row>
    <row r="67" spans="1:15" s="4" customFormat="1" ht="18" customHeight="1" x14ac:dyDescent="0.15">
      <c r="A67" s="873"/>
      <c r="B67" s="1223"/>
      <c r="C67" s="176" t="s">
        <v>163</v>
      </c>
      <c r="D67" s="884" t="e">
        <f t="shared" ca="1" si="89"/>
        <v>#REF!</v>
      </c>
      <c r="E67" s="809" t="e">
        <f t="shared" ca="1" si="90"/>
        <v>#REF!</v>
      </c>
      <c r="F67" s="179" t="e">
        <f t="shared" ca="1" si="91"/>
        <v>#REF!</v>
      </c>
      <c r="G67" s="810" t="e">
        <f t="shared" ca="1" si="92"/>
        <v>#REF!</v>
      </c>
      <c r="H67" s="178" t="e">
        <f t="shared" ca="1" si="93"/>
        <v>#REF!</v>
      </c>
      <c r="I67" s="177" t="s">
        <v>153</v>
      </c>
      <c r="J67" s="814" t="e">
        <f t="shared" ca="1" si="94"/>
        <v>#REF!</v>
      </c>
      <c r="K67" s="1272"/>
      <c r="L67" s="308" t="e">
        <f t="shared" ca="1" si="88"/>
        <v>#REF!</v>
      </c>
      <c r="M67" s="740" t="e">
        <f t="shared" ca="1" si="95"/>
        <v>#REF!</v>
      </c>
      <c r="N67" s="740" t="e">
        <f t="shared" ca="1" si="96"/>
        <v>#REF!</v>
      </c>
      <c r="O67" s="811" t="e">
        <f t="shared" ca="1" si="97"/>
        <v>#REF!</v>
      </c>
    </row>
    <row r="68" spans="1:15" s="4" customFormat="1" ht="18" customHeight="1" x14ac:dyDescent="0.15">
      <c r="A68" s="873"/>
      <c r="B68" s="1223"/>
      <c r="C68" s="236" t="s">
        <v>173</v>
      </c>
      <c r="D68" s="1259"/>
      <c r="E68" s="1260"/>
      <c r="F68" s="1260"/>
      <c r="G68" s="1260"/>
      <c r="H68" s="1260"/>
      <c r="I68" s="1260"/>
      <c r="J68" s="1261"/>
      <c r="K68" s="1273"/>
      <c r="L68" s="690" t="e">
        <f ca="1">SUM(L65:L67)</f>
        <v>#REF!</v>
      </c>
      <c r="M68" s="690" t="e">
        <f ca="1">SUM(M65:M67)</f>
        <v>#REF!</v>
      </c>
      <c r="N68" s="690" t="e">
        <f ca="1">SUM(N65:N67)</f>
        <v>#REF!</v>
      </c>
      <c r="O68" s="307"/>
    </row>
    <row r="69" spans="1:15" s="4" customFormat="1" ht="18" customHeight="1" x14ac:dyDescent="0.15">
      <c r="A69" s="873"/>
      <c r="B69" s="1224" t="s">
        <v>54</v>
      </c>
      <c r="C69" s="238" t="s">
        <v>140</v>
      </c>
      <c r="D69" s="864" t="e">
        <f ca="1">INDIRECT($C69&amp;"!"&amp;"$F$41")</f>
        <v>#REF!</v>
      </c>
      <c r="E69" s="780" t="e">
        <f ca="1">INDIRECT($C69&amp;"!"&amp;"$F$44")</f>
        <v>#REF!</v>
      </c>
      <c r="F69" s="255" t="e">
        <f ca="1">INDIRECT($C69&amp;"!"&amp;"$F$42")</f>
        <v>#REF!</v>
      </c>
      <c r="G69" s="255" t="e">
        <f ca="1">INDIRECT($C69&amp;"!"&amp;"$F$45")</f>
        <v>#REF!</v>
      </c>
      <c r="H69" s="600" t="e">
        <f ca="1">INDIRECT($C69&amp;"!"&amp;"$F$48")</f>
        <v>#REF!</v>
      </c>
      <c r="I69" s="771" t="s">
        <v>153</v>
      </c>
      <c r="J69" s="772" t="e">
        <f ca="1">INDIRECT($C69&amp;"!"&amp;"$F$49")</f>
        <v>#REF!</v>
      </c>
      <c r="K69" s="1262" t="e">
        <f>VLOOKUP(B69,#REF!,4,FALSE)</f>
        <v>#REF!</v>
      </c>
      <c r="L69" s="261" t="e">
        <f t="shared" ref="L69:L70" ca="1" si="98">INDIRECT($C69&amp;"!"&amp;"$F$33")*1</f>
        <v>#REF!</v>
      </c>
      <c r="M69" s="790" t="e">
        <f ca="1">INDIRECT($C69&amp;"!"&amp;"$F$34")</f>
        <v>#REF!</v>
      </c>
      <c r="N69" s="790" t="e">
        <f ca="1">INDIRECT($C69&amp;"!"&amp;"$F$37")</f>
        <v>#REF!</v>
      </c>
      <c r="O69" s="791" t="e">
        <f ca="1">INDIRECT($C69&amp;"!"&amp;"$F$38")</f>
        <v>#REF!</v>
      </c>
    </row>
    <row r="70" spans="1:15" s="4" customFormat="1" ht="18" customHeight="1" x14ac:dyDescent="0.15">
      <c r="A70" s="873"/>
      <c r="B70" s="1225"/>
      <c r="C70" s="175" t="s">
        <v>141</v>
      </c>
      <c r="D70" s="865" t="e">
        <f ca="1">INDIRECT($C70&amp;"!"&amp;"$F$41")</f>
        <v>#REF!</v>
      </c>
      <c r="E70" s="782" t="e">
        <f ca="1">INDIRECT($C70&amp;"!"&amp;"$F$44")</f>
        <v>#REF!</v>
      </c>
      <c r="F70" s="756" t="e">
        <f ca="1">INDIRECT($C70&amp;"!"&amp;"$F$42")</f>
        <v>#REF!</v>
      </c>
      <c r="G70" s="756" t="e">
        <f ca="1">INDIRECT($C70&amp;"!"&amp;"$F$45")</f>
        <v>#REF!</v>
      </c>
      <c r="H70" s="784" t="e">
        <f ca="1">INDIRECT($C70&amp;"!"&amp;"$F$48")</f>
        <v>#REF!</v>
      </c>
      <c r="I70" s="777" t="s">
        <v>153</v>
      </c>
      <c r="J70" s="778" t="e">
        <f ca="1">INDIRECT($C70&amp;"!"&amp;"$F$49")</f>
        <v>#REF!</v>
      </c>
      <c r="K70" s="1263"/>
      <c r="L70" s="602" t="e">
        <f t="shared" ca="1" si="98"/>
        <v>#REF!</v>
      </c>
      <c r="M70" s="794" t="e">
        <f ca="1">INDIRECT($C70&amp;"!"&amp;"$F$34")</f>
        <v>#REF!</v>
      </c>
      <c r="N70" s="794" t="e">
        <f ca="1">INDIRECT($C70&amp;"!"&amp;"$F$37")</f>
        <v>#REF!</v>
      </c>
      <c r="O70" s="795" t="e">
        <f ca="1">INDIRECT($C70&amp;"!"&amp;"$F$38")</f>
        <v>#REF!</v>
      </c>
    </row>
    <row r="71" spans="1:15" s="4" customFormat="1" ht="18" customHeight="1" x14ac:dyDescent="0.15">
      <c r="A71" s="873"/>
      <c r="B71" s="1225"/>
      <c r="C71" s="237" t="s">
        <v>173</v>
      </c>
      <c r="D71" s="1274"/>
      <c r="E71" s="1275"/>
      <c r="F71" s="1275"/>
      <c r="G71" s="1275"/>
      <c r="H71" s="1275"/>
      <c r="I71" s="1275"/>
      <c r="J71" s="1276"/>
      <c r="K71" s="1264"/>
      <c r="L71" s="688" t="e">
        <f ca="1">SUM(L69:L70)</f>
        <v>#REF!</v>
      </c>
      <c r="M71" s="688" t="e">
        <f ca="1">SUM(M69:M70)</f>
        <v>#REF!</v>
      </c>
      <c r="N71" s="688" t="e">
        <f ca="1">SUM(N69:N70)</f>
        <v>#REF!</v>
      </c>
      <c r="O71" s="747"/>
    </row>
    <row r="72" spans="1:15" s="4" customFormat="1" ht="27" customHeight="1" x14ac:dyDescent="0.15">
      <c r="A72" s="873"/>
      <c r="B72" s="868" t="s">
        <v>55</v>
      </c>
      <c r="C72" s="236" t="s">
        <v>142</v>
      </c>
      <c r="D72" s="860" t="e">
        <f t="shared" ref="D72:D82" ca="1" si="99">INDIRECT($C72&amp;"!"&amp;"$F$41")</f>
        <v>#REF!</v>
      </c>
      <c r="E72" s="251" t="e">
        <f t="shared" ref="E72:E82" ca="1" si="100">INDIRECT($C72&amp;"!"&amp;"$F$44")</f>
        <v>#REF!</v>
      </c>
      <c r="F72" s="856" t="e">
        <f t="shared" ref="F72:F82" ca="1" si="101">INDIRECT($C72&amp;"!"&amp;"$F$42")</f>
        <v>#REF!</v>
      </c>
      <c r="G72" s="624" t="e">
        <f t="shared" ref="G72:G82" ca="1" si="102">INDIRECT($C72&amp;"!"&amp;"$F$45")</f>
        <v>#REF!</v>
      </c>
      <c r="H72" s="257" t="e">
        <f t="shared" ref="H72:H82" ca="1" si="103">INDIRECT($C72&amp;"!"&amp;"$F$48")</f>
        <v>#REF!</v>
      </c>
      <c r="I72" s="253" t="s">
        <v>153</v>
      </c>
      <c r="J72" s="393" t="e">
        <f t="shared" ref="J72:J82" ca="1" si="104">INDIRECT($C72&amp;"!"&amp;"$F$49")</f>
        <v>#REF!</v>
      </c>
      <c r="K72" s="699" t="e">
        <f>VLOOKUP(B72,#REF!,4,FALSE)</f>
        <v>#REF!</v>
      </c>
      <c r="L72" s="689" t="e">
        <f t="shared" ref="L72:L82" ca="1" si="105">INDIRECT($C72&amp;"!"&amp;"$F$33")*1</f>
        <v>#REF!</v>
      </c>
      <c r="M72" s="689" t="e">
        <f t="shared" ref="M72:M82" ca="1" si="106">INDIRECT($C72&amp;"!"&amp;"$F$34")</f>
        <v>#REF!</v>
      </c>
      <c r="N72" s="689" t="e">
        <f t="shared" ref="N72:N79" ca="1" si="107">INDIRECT($C72&amp;"!"&amp;"$F$37")</f>
        <v>#REF!</v>
      </c>
      <c r="O72" s="687" t="e">
        <f t="shared" ref="O72:O82" ca="1" si="108">INDIRECT($C72&amp;"!"&amp;"$F$38")</f>
        <v>#REF!</v>
      </c>
    </row>
    <row r="73" spans="1:15" s="4" customFormat="1" ht="33" customHeight="1" x14ac:dyDescent="0.15">
      <c r="A73" s="873"/>
      <c r="B73" s="869" t="s">
        <v>56</v>
      </c>
      <c r="C73" s="237" t="s">
        <v>9</v>
      </c>
      <c r="D73" s="859" t="e">
        <f t="shared" ca="1" si="99"/>
        <v>#REF!</v>
      </c>
      <c r="E73" s="262" t="e">
        <f t="shared" ca="1" si="100"/>
        <v>#REF!</v>
      </c>
      <c r="F73" s="880" t="e">
        <f t="shared" ca="1" si="101"/>
        <v>#REF!</v>
      </c>
      <c r="G73" s="701" t="e">
        <f t="shared" ca="1" si="102"/>
        <v>#REF!</v>
      </c>
      <c r="H73" s="698" t="e">
        <f t="shared" ca="1" si="103"/>
        <v>#REF!</v>
      </c>
      <c r="I73" s="696" t="s">
        <v>153</v>
      </c>
      <c r="J73" s="816" t="e">
        <f t="shared" ca="1" si="104"/>
        <v>#REF!</v>
      </c>
      <c r="K73" s="603" t="e">
        <f>VLOOKUP(B73,#REF!,4,FALSE)</f>
        <v>#REF!</v>
      </c>
      <c r="L73" s="685" t="e">
        <f t="shared" ca="1" si="105"/>
        <v>#REF!</v>
      </c>
      <c r="M73" s="685" t="e">
        <f t="shared" ca="1" si="106"/>
        <v>#REF!</v>
      </c>
      <c r="N73" s="685" t="e">
        <f t="shared" ca="1" si="107"/>
        <v>#REF!</v>
      </c>
      <c r="O73" s="694" t="e">
        <f t="shared" ca="1" si="108"/>
        <v>#REF!</v>
      </c>
    </row>
    <row r="74" spans="1:15" s="4" customFormat="1" ht="27" customHeight="1" x14ac:dyDescent="0.15">
      <c r="A74" s="873"/>
      <c r="B74" s="868" t="s">
        <v>57</v>
      </c>
      <c r="C74" s="236" t="s">
        <v>182</v>
      </c>
      <c r="D74" s="114" t="e">
        <f t="shared" ca="1" si="99"/>
        <v>#REF!</v>
      </c>
      <c r="E74" s="251" t="e">
        <f t="shared" ca="1" si="100"/>
        <v>#REF!</v>
      </c>
      <c r="F74" s="855" t="e">
        <f t="shared" ca="1" si="101"/>
        <v>#REF!</v>
      </c>
      <c r="G74" s="624" t="e">
        <f ca="1">INDIRECT($C74&amp;"!"&amp;"$F$45")</f>
        <v>#REF!</v>
      </c>
      <c r="H74" s="257" t="e">
        <f t="shared" ca="1" si="103"/>
        <v>#REF!</v>
      </c>
      <c r="I74" s="253" t="s">
        <v>153</v>
      </c>
      <c r="J74" s="393" t="e">
        <f t="shared" ca="1" si="104"/>
        <v>#REF!</v>
      </c>
      <c r="K74" s="699" t="e">
        <f>VLOOKUP(B74,#REF!,4,FALSE)</f>
        <v>#REF!</v>
      </c>
      <c r="L74" s="689" t="e">
        <f t="shared" ca="1" si="105"/>
        <v>#REF!</v>
      </c>
      <c r="M74" s="689" t="e">
        <f t="shared" ca="1" si="106"/>
        <v>#REF!</v>
      </c>
      <c r="N74" s="689" t="e">
        <f t="shared" ca="1" si="107"/>
        <v>#REF!</v>
      </c>
      <c r="O74" s="687" t="e">
        <f t="shared" ca="1" si="108"/>
        <v>#REF!</v>
      </c>
    </row>
    <row r="75" spans="1:15" s="4" customFormat="1" ht="27.75" customHeight="1" x14ac:dyDescent="0.15">
      <c r="A75" s="873"/>
      <c r="B75" s="869" t="s">
        <v>58</v>
      </c>
      <c r="C75" s="237" t="s">
        <v>185</v>
      </c>
      <c r="D75" s="859" t="e">
        <f t="shared" ca="1" si="99"/>
        <v>#REF!</v>
      </c>
      <c r="E75" s="701" t="e">
        <f t="shared" ca="1" si="100"/>
        <v>#REF!</v>
      </c>
      <c r="F75" s="701" t="e">
        <f t="shared" ca="1" si="101"/>
        <v>#REF!</v>
      </c>
      <c r="G75" s="701" t="e">
        <f ca="1">INDIRECT($C75&amp;"!"&amp;"$F$45")</f>
        <v>#REF!</v>
      </c>
      <c r="H75" s="698" t="e">
        <f t="shared" ca="1" si="103"/>
        <v>#REF!</v>
      </c>
      <c r="I75" s="696" t="s">
        <v>153</v>
      </c>
      <c r="J75" s="816" t="e">
        <f t="shared" ca="1" si="104"/>
        <v>#REF!</v>
      </c>
      <c r="K75" s="911" t="e">
        <f>VLOOKUP(B75,#REF!,4,FALSE)</f>
        <v>#REF!</v>
      </c>
      <c r="L75" s="685" t="e">
        <f t="shared" ca="1" si="105"/>
        <v>#REF!</v>
      </c>
      <c r="M75" s="685" t="e">
        <f t="shared" ca="1" si="106"/>
        <v>#REF!</v>
      </c>
      <c r="N75" s="685" t="e">
        <f t="shared" ca="1" si="107"/>
        <v>#REF!</v>
      </c>
      <c r="O75" s="694" t="e">
        <f t="shared" ca="1" si="108"/>
        <v>#REF!</v>
      </c>
    </row>
    <row r="76" spans="1:15" s="4" customFormat="1" ht="27" customHeight="1" x14ac:dyDescent="0.15">
      <c r="A76" s="873"/>
      <c r="B76" s="868" t="s">
        <v>59</v>
      </c>
      <c r="C76" s="236" t="s">
        <v>183</v>
      </c>
      <c r="D76" s="860" t="e">
        <f t="shared" ca="1" si="99"/>
        <v>#REF!</v>
      </c>
      <c r="E76" s="251" t="e">
        <f t="shared" ca="1" si="100"/>
        <v>#REF!</v>
      </c>
      <c r="F76" s="251" t="e">
        <f t="shared" ca="1" si="101"/>
        <v>#REF!</v>
      </c>
      <c r="G76" s="624" t="e">
        <f t="shared" ca="1" si="102"/>
        <v>#REF!</v>
      </c>
      <c r="H76" s="257" t="e">
        <f t="shared" ca="1" si="103"/>
        <v>#REF!</v>
      </c>
      <c r="I76" s="253" t="s">
        <v>153</v>
      </c>
      <c r="J76" s="393" t="e">
        <f t="shared" ca="1" si="104"/>
        <v>#REF!</v>
      </c>
      <c r="K76" s="699" t="e">
        <f>VLOOKUP(B76,#REF!,4,FALSE)</f>
        <v>#REF!</v>
      </c>
      <c r="L76" s="689" t="e">
        <f t="shared" ca="1" si="105"/>
        <v>#REF!</v>
      </c>
      <c r="M76" s="689" t="e">
        <f t="shared" ca="1" si="106"/>
        <v>#REF!</v>
      </c>
      <c r="N76" s="689" t="e">
        <f t="shared" ca="1" si="107"/>
        <v>#REF!</v>
      </c>
      <c r="O76" s="687" t="e">
        <f t="shared" ca="1" si="108"/>
        <v>#REF!</v>
      </c>
    </row>
    <row r="77" spans="1:15" s="4" customFormat="1" ht="18" customHeight="1" x14ac:dyDescent="0.15">
      <c r="A77" s="873"/>
      <c r="B77" s="869" t="s">
        <v>60</v>
      </c>
      <c r="C77" s="237" t="s">
        <v>144</v>
      </c>
      <c r="D77" s="859" t="e">
        <f t="shared" ca="1" si="99"/>
        <v>#REF!</v>
      </c>
      <c r="E77" s="701" t="e">
        <f t="shared" ca="1" si="100"/>
        <v>#REF!</v>
      </c>
      <c r="F77" s="701" t="e">
        <f t="shared" ca="1" si="101"/>
        <v>#REF!</v>
      </c>
      <c r="G77" s="701" t="e">
        <f t="shared" ca="1" si="102"/>
        <v>#REF!</v>
      </c>
      <c r="H77" s="695" t="e">
        <f t="shared" ca="1" si="103"/>
        <v>#REF!</v>
      </c>
      <c r="I77" s="696" t="s">
        <v>153</v>
      </c>
      <c r="J77" s="693" t="e">
        <f t="shared" ca="1" si="104"/>
        <v>#REF!</v>
      </c>
      <c r="K77" s="603" t="e">
        <f>VLOOKUP(B77,#REF!,4,FALSE)</f>
        <v>#REF!</v>
      </c>
      <c r="L77" s="685" t="e">
        <f t="shared" ca="1" si="105"/>
        <v>#REF!</v>
      </c>
      <c r="M77" s="685" t="e">
        <f t="shared" ca="1" si="106"/>
        <v>#REF!</v>
      </c>
      <c r="N77" s="685" t="e">
        <f t="shared" ca="1" si="107"/>
        <v>#REF!</v>
      </c>
      <c r="O77" s="694" t="e">
        <f t="shared" ca="1" si="108"/>
        <v>#REF!</v>
      </c>
    </row>
    <row r="78" spans="1:15" s="4" customFormat="1" ht="18" customHeight="1" x14ac:dyDescent="0.15">
      <c r="A78" s="873"/>
      <c r="B78" s="488" t="s">
        <v>469</v>
      </c>
      <c r="C78" s="538" t="s">
        <v>470</v>
      </c>
      <c r="D78" s="466" t="e">
        <f ca="1">INDIRECT($C78&amp;"!"&amp;"$F$41")</f>
        <v>#REF!</v>
      </c>
      <c r="E78" s="490" t="e">
        <f t="shared" ca="1" si="100"/>
        <v>#REF!</v>
      </c>
      <c r="F78" s="855" t="e">
        <f t="shared" ca="1" si="101"/>
        <v>#REF!</v>
      </c>
      <c r="G78" s="490" t="e">
        <f t="shared" ca="1" si="102"/>
        <v>#REF!</v>
      </c>
      <c r="H78" s="703" t="e">
        <f t="shared" ca="1" si="103"/>
        <v>#REF!</v>
      </c>
      <c r="I78" s="491" t="s">
        <v>164</v>
      </c>
      <c r="J78" s="702" t="e">
        <f t="shared" ca="1" si="104"/>
        <v>#REF!</v>
      </c>
      <c r="K78" s="604" t="e">
        <f>VLOOKUP(B78,#REF!,4,FALSE)</f>
        <v>#REF!</v>
      </c>
      <c r="L78" s="683" t="e">
        <f t="shared" ca="1" si="105"/>
        <v>#REF!</v>
      </c>
      <c r="M78" s="683" t="e">
        <f t="shared" ca="1" si="106"/>
        <v>#REF!</v>
      </c>
      <c r="N78" s="683" t="e">
        <f t="shared" ca="1" si="107"/>
        <v>#REF!</v>
      </c>
      <c r="O78" s="692" t="e">
        <f t="shared" ca="1" si="108"/>
        <v>#REF!</v>
      </c>
    </row>
    <row r="79" spans="1:15" s="4" customFormat="1" ht="18" customHeight="1" x14ac:dyDescent="0.15">
      <c r="A79" s="873"/>
      <c r="B79" s="869" t="s">
        <v>61</v>
      </c>
      <c r="C79" s="497" t="s">
        <v>176</v>
      </c>
      <c r="D79" s="859" t="e">
        <f t="shared" ca="1" si="99"/>
        <v>#REF!</v>
      </c>
      <c r="E79" s="701" t="e">
        <f t="shared" ca="1" si="100"/>
        <v>#REF!</v>
      </c>
      <c r="F79" s="852" t="e">
        <f t="shared" ca="1" si="101"/>
        <v>#REF!</v>
      </c>
      <c r="G79" s="498" t="e">
        <f t="shared" ca="1" si="102"/>
        <v>#REF!</v>
      </c>
      <c r="H79" s="695" t="e">
        <f t="shared" ca="1" si="103"/>
        <v>#REF!</v>
      </c>
      <c r="I79" s="696" t="s">
        <v>153</v>
      </c>
      <c r="J79" s="693" t="e">
        <f t="shared" ca="1" si="104"/>
        <v>#REF!</v>
      </c>
      <c r="K79" s="603" t="e">
        <f>VLOOKUP(B79,#REF!,4,FALSE)</f>
        <v>#REF!</v>
      </c>
      <c r="L79" s="685" t="e">
        <f t="shared" ca="1" si="105"/>
        <v>#REF!</v>
      </c>
      <c r="M79" s="685" t="e">
        <f t="shared" ca="1" si="106"/>
        <v>#REF!</v>
      </c>
      <c r="N79" s="685" t="e">
        <f t="shared" ca="1" si="107"/>
        <v>#REF!</v>
      </c>
      <c r="O79" s="694" t="e">
        <f t="shared" ca="1" si="108"/>
        <v>#REF!</v>
      </c>
    </row>
    <row r="80" spans="1:15" s="4" customFormat="1" ht="18" customHeight="1" x14ac:dyDescent="0.15">
      <c r="A80" s="873"/>
      <c r="B80" s="1226" t="s">
        <v>62</v>
      </c>
      <c r="C80" s="492" t="s">
        <v>51</v>
      </c>
      <c r="D80" s="861" t="e">
        <f t="shared" ca="1" si="99"/>
        <v>#REF!</v>
      </c>
      <c r="E80" s="818" t="e">
        <f t="shared" ca="1" si="100"/>
        <v>#REF!</v>
      </c>
      <c r="F80" s="853" t="e">
        <f t="shared" ca="1" si="101"/>
        <v>#REF!</v>
      </c>
      <c r="G80" s="819" t="e">
        <f t="shared" ca="1" si="102"/>
        <v>#REF!</v>
      </c>
      <c r="H80" s="837" t="e">
        <f t="shared" ca="1" si="103"/>
        <v>#REF!</v>
      </c>
      <c r="I80" s="820" t="s">
        <v>153</v>
      </c>
      <c r="J80" s="821" t="e">
        <f t="shared" ca="1" si="104"/>
        <v>#REF!</v>
      </c>
      <c r="K80" s="1265" t="e">
        <f>VLOOKUP(B80,#REF!,4,FALSE)</f>
        <v>#REF!</v>
      </c>
      <c r="L80" s="493" t="e">
        <f t="shared" ca="1" si="105"/>
        <v>#REF!</v>
      </c>
      <c r="M80" s="822" t="e">
        <f t="shared" ca="1" si="106"/>
        <v>#REF!</v>
      </c>
      <c r="N80" s="822" t="e">
        <f ca="1">INDIRECT($C80&amp;"!"&amp;"$F$37")</f>
        <v>#REF!</v>
      </c>
      <c r="O80" s="823" t="e">
        <f t="shared" ca="1" si="108"/>
        <v>#REF!</v>
      </c>
    </row>
    <row r="81" spans="1:15" s="4" customFormat="1" ht="18" customHeight="1" x14ac:dyDescent="0.15">
      <c r="A81" s="873"/>
      <c r="B81" s="1227"/>
      <c r="C81" s="494" t="s">
        <v>145</v>
      </c>
      <c r="D81" s="862" t="e">
        <f t="shared" ca="1" si="99"/>
        <v>#REF!</v>
      </c>
      <c r="E81" s="824" t="e">
        <f t="shared" ca="1" si="100"/>
        <v>#REF!</v>
      </c>
      <c r="F81" s="850" t="e">
        <f t="shared" ca="1" si="101"/>
        <v>#REF!</v>
      </c>
      <c r="G81" s="825" t="e">
        <f t="shared" ca="1" si="102"/>
        <v>#REF!</v>
      </c>
      <c r="H81" s="838" t="e">
        <f t="shared" ca="1" si="103"/>
        <v>#REF!</v>
      </c>
      <c r="I81" s="826" t="s">
        <v>153</v>
      </c>
      <c r="J81" s="827" t="e">
        <f t="shared" ca="1" si="104"/>
        <v>#REF!</v>
      </c>
      <c r="K81" s="1266"/>
      <c r="L81" s="828" t="e">
        <f t="shared" ca="1" si="105"/>
        <v>#REF!</v>
      </c>
      <c r="M81" s="829" t="e">
        <f t="shared" ca="1" si="106"/>
        <v>#REF!</v>
      </c>
      <c r="N81" s="829" t="e">
        <f t="shared" ref="N81:N82" ca="1" si="109">INDIRECT($C81&amp;"!"&amp;"$F$37")</f>
        <v>#REF!</v>
      </c>
      <c r="O81" s="830" t="e">
        <f t="shared" ca="1" si="108"/>
        <v>#REF!</v>
      </c>
    </row>
    <row r="82" spans="1:15" s="4" customFormat="1" ht="18" customHeight="1" x14ac:dyDescent="0.15">
      <c r="A82" s="873"/>
      <c r="B82" s="1227"/>
      <c r="C82" s="495" t="s">
        <v>177</v>
      </c>
      <c r="D82" s="863" t="e">
        <f t="shared" ca="1" si="99"/>
        <v>#REF!</v>
      </c>
      <c r="E82" s="831" t="e">
        <f t="shared" ca="1" si="100"/>
        <v>#REF!</v>
      </c>
      <c r="F82" s="854" t="e">
        <f t="shared" ca="1" si="101"/>
        <v>#REF!</v>
      </c>
      <c r="G82" s="832" t="e">
        <f t="shared" ca="1" si="102"/>
        <v>#REF!</v>
      </c>
      <c r="H82" s="839" t="e">
        <f t="shared" ca="1" si="103"/>
        <v>#REF!</v>
      </c>
      <c r="I82" s="833" t="s">
        <v>153</v>
      </c>
      <c r="J82" s="834" t="e">
        <f t="shared" ca="1" si="104"/>
        <v>#REF!</v>
      </c>
      <c r="K82" s="1266"/>
      <c r="L82" s="496" t="e">
        <f t="shared" ca="1" si="105"/>
        <v>#REF!</v>
      </c>
      <c r="M82" s="835" t="e">
        <f t="shared" ca="1" si="106"/>
        <v>#REF!</v>
      </c>
      <c r="N82" s="835" t="e">
        <f t="shared" ca="1" si="109"/>
        <v>#REF!</v>
      </c>
      <c r="O82" s="836" t="e">
        <f t="shared" ca="1" si="108"/>
        <v>#REF!</v>
      </c>
    </row>
    <row r="83" spans="1:15" s="4" customFormat="1" ht="18" customHeight="1" x14ac:dyDescent="0.15">
      <c r="A83" s="873"/>
      <c r="B83" s="1227"/>
      <c r="C83" s="489" t="s">
        <v>173</v>
      </c>
      <c r="D83" s="1280"/>
      <c r="E83" s="1281"/>
      <c r="F83" s="1281"/>
      <c r="G83" s="1281"/>
      <c r="H83" s="1281"/>
      <c r="I83" s="1281"/>
      <c r="J83" s="1282"/>
      <c r="K83" s="1267"/>
      <c r="L83" s="684" t="e">
        <f ca="1">SUM(L80:L82)</f>
        <v>#REF!</v>
      </c>
      <c r="M83" s="684" t="e">
        <f ca="1">SUM(M80)</f>
        <v>#REF!</v>
      </c>
      <c r="N83" s="684" t="e">
        <f ca="1">SUM(N80)</f>
        <v>#REF!</v>
      </c>
      <c r="O83" s="817"/>
    </row>
    <row r="84" spans="1:15" s="4" customFormat="1" ht="18" customHeight="1" x14ac:dyDescent="0.15">
      <c r="A84" s="873"/>
      <c r="B84" s="1220" t="s">
        <v>91</v>
      </c>
      <c r="C84" s="499" t="s">
        <v>108</v>
      </c>
      <c r="D84" s="864" t="e">
        <f ca="1">INDIRECT($C84&amp;"!"&amp;"$F$41")</f>
        <v>#REF!</v>
      </c>
      <c r="E84" s="840" t="e">
        <f ca="1">INDIRECT($C84&amp;"!"&amp;"$F$44")</f>
        <v>#REF!</v>
      </c>
      <c r="F84" s="875" t="e">
        <f ca="1">INDIRECT($C84&amp;"!"&amp;"$F$42")</f>
        <v>#REF!</v>
      </c>
      <c r="G84" s="841" t="e">
        <f ca="1">INDIRECT($C84&amp;"!"&amp;"$F$45")</f>
        <v>#REF!</v>
      </c>
      <c r="H84" s="600" t="e">
        <f ca="1">INDIRECT($C84&amp;"!"&amp;"$F$48")</f>
        <v>#REF!</v>
      </c>
      <c r="I84" s="771" t="s">
        <v>153</v>
      </c>
      <c r="J84" s="772" t="e">
        <f ca="1">INDIRECT($C84&amp;"!"&amp;"$F$49")</f>
        <v>#REF!</v>
      </c>
      <c r="K84" s="1268" t="e">
        <f>VLOOKUP(B84,#REF!,4,FALSE)</f>
        <v>#REF!</v>
      </c>
      <c r="L84" s="261" t="e">
        <f t="shared" ref="L84:L85" ca="1" si="110">INDIRECT($C84&amp;"!"&amp;"$F$33")*1</f>
        <v>#REF!</v>
      </c>
      <c r="M84" s="790" t="e">
        <f ca="1">INDIRECT($C84&amp;"!"&amp;"$F$34")</f>
        <v>#REF!</v>
      </c>
      <c r="N84" s="790" t="e">
        <f ca="1">INDIRECT($C84&amp;"!"&amp;"$F$37")</f>
        <v>#REF!</v>
      </c>
      <c r="O84" s="791" t="e">
        <f ca="1">INDIRECT($C84&amp;"!"&amp;"$F$38")</f>
        <v>#REF!</v>
      </c>
    </row>
    <row r="85" spans="1:15" s="4" customFormat="1" ht="18" customHeight="1" x14ac:dyDescent="0.15">
      <c r="A85" s="873"/>
      <c r="B85" s="1221"/>
      <c r="C85" s="500" t="s">
        <v>109</v>
      </c>
      <c r="D85" s="865" t="e">
        <f ca="1">INDIRECT($C85&amp;"!"&amp;"$F$41")</f>
        <v>#REF!</v>
      </c>
      <c r="E85" s="842" t="e">
        <f ca="1">INDIRECT($C85&amp;"!"&amp;"$F$44")</f>
        <v>#REF!</v>
      </c>
      <c r="F85" s="881" t="e">
        <f ca="1">INDIRECT($C85&amp;"!"&amp;"$F$42")</f>
        <v>#REF!</v>
      </c>
      <c r="G85" s="843" t="e">
        <f ca="1">INDIRECT($C85&amp;"!"&amp;"$F$45")</f>
        <v>#REF!</v>
      </c>
      <c r="H85" s="784" t="e">
        <f ca="1">INDIRECT($C85&amp;"!"&amp;"$F$48")</f>
        <v>#REF!</v>
      </c>
      <c r="I85" s="777" t="s">
        <v>153</v>
      </c>
      <c r="J85" s="778" t="e">
        <f ca="1">INDIRECT($C85&amp;"!"&amp;"$F$49")</f>
        <v>#REF!</v>
      </c>
      <c r="K85" s="1269"/>
      <c r="L85" s="602" t="e">
        <f t="shared" ca="1" si="110"/>
        <v>#REF!</v>
      </c>
      <c r="M85" s="794" t="e">
        <f ca="1">INDIRECT($C85&amp;"!"&amp;"$F$34")</f>
        <v>#REF!</v>
      </c>
      <c r="N85" s="794" t="e">
        <f ca="1">INDIRECT($C85&amp;"!"&amp;"$F$37")</f>
        <v>#REF!</v>
      </c>
      <c r="O85" s="795" t="e">
        <f ca="1">INDIRECT($C85&amp;"!"&amp;"$F$38")</f>
        <v>#REF!</v>
      </c>
    </row>
    <row r="86" spans="1:15" s="4" customFormat="1" ht="18" customHeight="1" x14ac:dyDescent="0.15">
      <c r="A86" s="873"/>
      <c r="B86" s="1221"/>
      <c r="C86" s="237" t="s">
        <v>173</v>
      </c>
      <c r="D86" s="1274"/>
      <c r="E86" s="1275"/>
      <c r="F86" s="1275"/>
      <c r="G86" s="1275"/>
      <c r="H86" s="1275"/>
      <c r="I86" s="1275"/>
      <c r="J86" s="1276"/>
      <c r="K86" s="1270"/>
      <c r="L86" s="688" t="e">
        <f ca="1">SUM(L84:L85)</f>
        <v>#REF!</v>
      </c>
      <c r="M86" s="688" t="e">
        <f ca="1">SUM(M84:M85)</f>
        <v>#REF!</v>
      </c>
      <c r="N86" s="688" t="e">
        <f ca="1">SUM(N84:N85)</f>
        <v>#REF!</v>
      </c>
      <c r="O86" s="747"/>
    </row>
    <row r="87" spans="1:15" s="4" customFormat="1" ht="18" customHeight="1" x14ac:dyDescent="0.15">
      <c r="A87" s="873"/>
      <c r="B87" s="488" t="s">
        <v>31</v>
      </c>
      <c r="C87" s="489" t="s">
        <v>4</v>
      </c>
      <c r="D87" s="886" t="e">
        <f ca="1">INDIRECT($C87&amp;"!"&amp;"$F$41")</f>
        <v>#REF!</v>
      </c>
      <c r="E87" s="490" t="e">
        <f ca="1">INDIRECT($C87&amp;"!"&amp;"$F$44")</f>
        <v>#REF!</v>
      </c>
      <c r="F87" s="850" t="e">
        <f ca="1">INDIRECT($C87&amp;"!"&amp;"$F$42")</f>
        <v>#REF!</v>
      </c>
      <c r="G87" s="490" t="e">
        <f ca="1">INDIRECT($C87&amp;"!"&amp;"$F$45")</f>
        <v>#REF!</v>
      </c>
      <c r="H87" s="703" t="e">
        <f ca="1">INDIRECT($C87&amp;"!"&amp;"$F$48")</f>
        <v>#REF!</v>
      </c>
      <c r="I87" s="491" t="s">
        <v>153</v>
      </c>
      <c r="J87" s="702" t="e">
        <f ca="1">INDIRECT($C87&amp;"!"&amp;"$F$49")</f>
        <v>#REF!</v>
      </c>
      <c r="K87" s="605" t="s">
        <v>23</v>
      </c>
      <c r="L87" s="683" t="e">
        <f t="shared" ref="L87:L88" ca="1" si="111">INDIRECT($C87&amp;"!"&amp;"$F$33")*1</f>
        <v>#REF!</v>
      </c>
      <c r="M87" s="683" t="e">
        <f ca="1">INDIRECT($C87&amp;"!"&amp;"$F$34")</f>
        <v>#REF!</v>
      </c>
      <c r="N87" s="683" t="e">
        <f ca="1">INDIRECT($C87&amp;"!"&amp;"$F$37")</f>
        <v>#REF!</v>
      </c>
      <c r="O87" s="692" t="e">
        <f ca="1">INDIRECT($C87&amp;"!"&amp;"$F$38")</f>
        <v>#REF!</v>
      </c>
    </row>
    <row r="88" spans="1:15" s="4" customFormat="1" ht="27" customHeight="1" thickBot="1" x14ac:dyDescent="0.2">
      <c r="A88" s="873"/>
      <c r="B88" s="482" t="s">
        <v>31</v>
      </c>
      <c r="C88" s="871" t="s">
        <v>5</v>
      </c>
      <c r="D88" s="735" t="s">
        <v>418</v>
      </c>
      <c r="E88" s="736"/>
      <c r="F88" s="737"/>
      <c r="G88" s="625" t="e">
        <f ca="1">INDIRECT($C88&amp;"!"&amp;"$F$45")</f>
        <v>#REF!</v>
      </c>
      <c r="H88" s="501" t="e">
        <f ca="1">INDIRECT($C88&amp;"!"&amp;"$F$48")</f>
        <v>#REF!</v>
      </c>
      <c r="I88" s="502" t="s">
        <v>153</v>
      </c>
      <c r="J88" s="503" t="e">
        <f ca="1">INDIRECT($C88&amp;"!"&amp;"$F$49")</f>
        <v>#REF!</v>
      </c>
      <c r="K88" s="606" t="s">
        <v>23</v>
      </c>
      <c r="L88" s="504" t="e">
        <f t="shared" ca="1" si="111"/>
        <v>#REF!</v>
      </c>
      <c r="M88" s="504" t="e">
        <f ca="1">INDIRECT($C88&amp;"!"&amp;"$F$34")</f>
        <v>#REF!</v>
      </c>
      <c r="N88" s="504" t="e">
        <f ca="1">INDIRECT($C88&amp;"!"&amp;"$F$37")</f>
        <v>#REF!</v>
      </c>
      <c r="O88" s="505" t="e">
        <f ca="1">INDIRECT($C88&amp;"!"&amp;"$F$38")</f>
        <v>#REF!</v>
      </c>
    </row>
    <row r="89" spans="1:15" ht="16.5" customHeight="1" x14ac:dyDescent="0.15">
      <c r="A89" s="14"/>
      <c r="B89" s="65" t="s">
        <v>753</v>
      </c>
      <c r="C89" s="65"/>
      <c r="E89" s="20"/>
      <c r="F89" s="20"/>
      <c r="G89" s="319"/>
      <c r="H89" s="115"/>
      <c r="J89" s="431"/>
      <c r="K89" s="56"/>
      <c r="L89" s="57"/>
      <c r="M89" s="57"/>
      <c r="N89" s="57"/>
      <c r="O89" s="20"/>
    </row>
    <row r="90" spans="1:15" x14ac:dyDescent="0.15">
      <c r="B90" s="10"/>
      <c r="J90" s="431"/>
      <c r="K90" s="56"/>
      <c r="L90" s="57"/>
    </row>
    <row r="91" spans="1:15" x14ac:dyDescent="0.15">
      <c r="B91" s="10"/>
      <c r="H91" s="115"/>
      <c r="J91" s="431"/>
      <c r="K91" s="56"/>
      <c r="L91" s="57"/>
    </row>
  </sheetData>
  <mergeCells count="56">
    <mergeCell ref="D20:J20"/>
    <mergeCell ref="K41:K44"/>
    <mergeCell ref="K45:K49"/>
    <mergeCell ref="K50:K57"/>
    <mergeCell ref="K58:K64"/>
    <mergeCell ref="K14:K20"/>
    <mergeCell ref="K21:K25"/>
    <mergeCell ref="K28:K31"/>
    <mergeCell ref="K34:K36"/>
    <mergeCell ref="K37:K40"/>
    <mergeCell ref="D25:J25"/>
    <mergeCell ref="D31:J31"/>
    <mergeCell ref="K69:K71"/>
    <mergeCell ref="K80:K83"/>
    <mergeCell ref="K84:K86"/>
    <mergeCell ref="K65:K68"/>
    <mergeCell ref="D36:J36"/>
    <mergeCell ref="D40:J40"/>
    <mergeCell ref="D57:J57"/>
    <mergeCell ref="D49:J49"/>
    <mergeCell ref="D44:J44"/>
    <mergeCell ref="D64:J64"/>
    <mergeCell ref="D68:J68"/>
    <mergeCell ref="D71:J71"/>
    <mergeCell ref="D86:J86"/>
    <mergeCell ref="D83:J83"/>
    <mergeCell ref="D9:D12"/>
    <mergeCell ref="D4:D6"/>
    <mergeCell ref="E4:E6"/>
    <mergeCell ref="F5:F6"/>
    <mergeCell ref="M1:O1"/>
    <mergeCell ref="K1:K2"/>
    <mergeCell ref="D1:J1"/>
    <mergeCell ref="H2:J2"/>
    <mergeCell ref="D2:G2"/>
    <mergeCell ref="L1:L2"/>
    <mergeCell ref="K4:K13"/>
    <mergeCell ref="D13:J13"/>
    <mergeCell ref="A1:A2"/>
    <mergeCell ref="B1:B2"/>
    <mergeCell ref="B21:B25"/>
    <mergeCell ref="B28:B31"/>
    <mergeCell ref="B4:B13"/>
    <mergeCell ref="A8:A9"/>
    <mergeCell ref="B84:B86"/>
    <mergeCell ref="B65:B68"/>
    <mergeCell ref="B69:B71"/>
    <mergeCell ref="B80:B83"/>
    <mergeCell ref="C1:C2"/>
    <mergeCell ref="B37:B40"/>
    <mergeCell ref="B14:B20"/>
    <mergeCell ref="B58:B64"/>
    <mergeCell ref="B50:B57"/>
    <mergeCell ref="B45:B49"/>
    <mergeCell ref="B34:B36"/>
    <mergeCell ref="B41:B44"/>
  </mergeCells>
  <phoneticPr fontId="2"/>
  <conditionalFormatting sqref="E26:J26 D14:E17 D60:F60 H58:J63 G14:G19 D58:E59 D63:F63 D61:E62 E18:E19">
    <cfRule type="cellIs" dxfId="20" priority="9" stopIfTrue="1" operator="equal">
      <formula>0</formula>
    </cfRule>
  </conditionalFormatting>
  <conditionalFormatting sqref="D34:J35 D21:J24 D4:J4 D7:J9 F5:J5 G6:J6 E10:J12">
    <cfRule type="cellIs" dxfId="19" priority="10" stopIfTrue="1" operator="equal">
      <formula>0</formula>
    </cfRule>
  </conditionalFormatting>
  <conditionalFormatting sqref="H14:J19">
    <cfRule type="cellIs" dxfId="18" priority="8" stopIfTrue="1" operator="equal">
      <formula>0</formula>
    </cfRule>
  </conditionalFormatting>
  <conditionalFormatting sqref="F14:F17">
    <cfRule type="cellIs" dxfId="17" priority="7" stopIfTrue="1" operator="equal">
      <formula>0</formula>
    </cfRule>
  </conditionalFormatting>
  <conditionalFormatting sqref="F27">
    <cfRule type="cellIs" dxfId="16" priority="6" stopIfTrue="1" operator="equal">
      <formula>0</formula>
    </cfRule>
  </conditionalFormatting>
  <conditionalFormatting sqref="F45:F48 F41:F43 F18:F19">
    <cfRule type="cellIs" dxfId="15" priority="5" stopIfTrue="1" operator="equal">
      <formula>0</formula>
    </cfRule>
  </conditionalFormatting>
  <conditionalFormatting sqref="F78">
    <cfRule type="cellIs" dxfId="14" priority="4" stopIfTrue="1" operator="equal">
      <formula>0</formula>
    </cfRule>
  </conditionalFormatting>
  <conditionalFormatting sqref="F87 F84:F85 F80:F82 F73 F61:F62 F58:F59">
    <cfRule type="cellIs" dxfId="13" priority="3" stopIfTrue="1" operator="equal">
      <formula>0</formula>
    </cfRule>
  </conditionalFormatting>
  <conditionalFormatting sqref="F74">
    <cfRule type="cellIs" dxfId="12" priority="2" stopIfTrue="1" operator="equal">
      <formula>0</formula>
    </cfRule>
  </conditionalFormatting>
  <conditionalFormatting sqref="D26 D18:D19">
    <cfRule type="cellIs" dxfId="11" priority="1" stopIfTrue="1" operator="equal">
      <formula>0</formula>
    </cfRule>
  </conditionalFormatting>
  <printOptions horizontalCentered="1" verticalCentered="1"/>
  <pageMargins left="0.51181102362204722" right="0.23622047244094491" top="0.39370078740157483" bottom="0" header="0.19685039370078741" footer="0"/>
  <pageSetup paperSize="9" scale="51" orientation="portrait" r:id="rId1"/>
  <headerFooter alignWithMargins="0">
    <oddHeader>&amp;C&amp;"ＭＳ Ｐゴシック,太字"&amp;16&amp;A&amp;R&amp;9
公共図書館調査（２０２１年度）</oddHeader>
    <oddFooter>&amp;C--2--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00"/>
    <pageSetUpPr fitToPage="1"/>
  </sheetPr>
  <dimension ref="A1:S89"/>
  <sheetViews>
    <sheetView zoomScale="85" zoomScaleNormal="85" workbookViewId="0">
      <selection activeCell="B1" sqref="B1:B2"/>
    </sheetView>
  </sheetViews>
  <sheetFormatPr defaultRowHeight="13.5" x14ac:dyDescent="0.15"/>
  <cols>
    <col min="1" max="1" width="2.75" style="5" customWidth="1"/>
    <col min="2" max="2" width="9.375" style="5" customWidth="1"/>
    <col min="3" max="3" width="5.5" style="10" customWidth="1"/>
    <col min="4" max="4" width="11.25" style="1025" bestFit="1" customWidth="1"/>
    <col min="5" max="5" width="8.625" style="1108" customWidth="1"/>
    <col min="6" max="6" width="13" style="1108" bestFit="1" customWidth="1"/>
    <col min="7" max="7" width="8.625" style="1108" customWidth="1"/>
    <col min="8" max="8" width="15.5" style="1026" bestFit="1" customWidth="1"/>
    <col min="9" max="9" width="27.25" style="7" customWidth="1"/>
    <col min="10" max="10" width="9" style="985" hidden="1" customWidth="1"/>
    <col min="11" max="11" width="7.25" style="988" customWidth="1"/>
    <col min="12" max="12" width="2.5" style="55" customWidth="1"/>
    <col min="13" max="13" width="7.25" style="988" bestFit="1" customWidth="1"/>
    <col min="14" max="14" width="8.375" style="42" bestFit="1" customWidth="1"/>
    <col min="15" max="15" width="4.625" style="13" customWidth="1"/>
    <col min="16" max="16" width="3.75" style="13" customWidth="1"/>
    <col min="17" max="17" width="6.75" style="13" customWidth="1"/>
    <col min="18" max="18" width="10.625" style="10" customWidth="1"/>
    <col min="19" max="16384" width="9" style="5"/>
  </cols>
  <sheetData>
    <row r="1" spans="1:19" s="7" customFormat="1" ht="18" customHeight="1" x14ac:dyDescent="0.15">
      <c r="A1" s="1231" t="s">
        <v>26</v>
      </c>
      <c r="B1" s="1232" t="s">
        <v>96</v>
      </c>
      <c r="C1" s="1228" t="s">
        <v>180</v>
      </c>
      <c r="D1" s="1245" t="s">
        <v>80</v>
      </c>
      <c r="E1" s="1245"/>
      <c r="F1" s="1245"/>
      <c r="G1" s="1245"/>
      <c r="H1" s="1245"/>
      <c r="I1" s="1245"/>
      <c r="J1" s="1245"/>
      <c r="K1" s="1245"/>
      <c r="L1" s="1249"/>
      <c r="M1" s="1249"/>
      <c r="N1" s="1292" t="s">
        <v>83</v>
      </c>
      <c r="O1" s="1254" t="s">
        <v>186</v>
      </c>
      <c r="P1" s="1245" t="s">
        <v>187</v>
      </c>
      <c r="Q1" s="1245"/>
      <c r="R1" s="1246"/>
    </row>
    <row r="2" spans="1:19" s="7" customFormat="1" ht="18" customHeight="1" thickBot="1" x14ac:dyDescent="0.2">
      <c r="A2" s="1231"/>
      <c r="B2" s="1233"/>
      <c r="C2" s="1229"/>
      <c r="D2" s="1251" t="s">
        <v>81</v>
      </c>
      <c r="E2" s="1252"/>
      <c r="F2" s="1252"/>
      <c r="G2" s="1252"/>
      <c r="H2" s="1252"/>
      <c r="I2" s="1253"/>
      <c r="J2" s="986" t="s">
        <v>754</v>
      </c>
      <c r="K2" s="1229" t="s">
        <v>82</v>
      </c>
      <c r="L2" s="1250"/>
      <c r="M2" s="1250"/>
      <c r="N2" s="1293"/>
      <c r="O2" s="1255"/>
      <c r="P2" s="173" t="s">
        <v>192</v>
      </c>
      <c r="Q2" s="173" t="s">
        <v>78</v>
      </c>
      <c r="R2" s="180" t="s">
        <v>92</v>
      </c>
    </row>
    <row r="3" spans="1:19" s="4" customFormat="1" ht="18" customHeight="1" x14ac:dyDescent="0.15">
      <c r="A3" s="729"/>
      <c r="B3" s="896" t="s">
        <v>39</v>
      </c>
      <c r="C3" s="866" t="s">
        <v>6</v>
      </c>
      <c r="D3" s="1012" t="s">
        <v>287</v>
      </c>
      <c r="E3" s="1073" t="s">
        <v>884</v>
      </c>
      <c r="F3" s="1073" t="s">
        <v>885</v>
      </c>
      <c r="G3" s="1073" t="s">
        <v>530</v>
      </c>
      <c r="H3" s="1012" t="s">
        <v>85</v>
      </c>
      <c r="I3" s="900" t="s">
        <v>1020</v>
      </c>
      <c r="J3" s="959">
        <v>0</v>
      </c>
      <c r="K3" s="991" t="s">
        <v>539</v>
      </c>
      <c r="L3" s="902" t="s">
        <v>153</v>
      </c>
      <c r="M3" s="992" t="s">
        <v>542</v>
      </c>
      <c r="N3" s="904">
        <v>1865478</v>
      </c>
      <c r="O3" s="905" t="s">
        <v>764</v>
      </c>
      <c r="P3" s="906" t="s">
        <v>85</v>
      </c>
      <c r="Q3" s="906" t="s">
        <v>85</v>
      </c>
      <c r="R3" s="948" t="s">
        <v>85</v>
      </c>
    </row>
    <row r="4" spans="1:19" s="4" customFormat="1" ht="18" customHeight="1" x14ac:dyDescent="0.15">
      <c r="A4" s="729"/>
      <c r="B4" s="1223" t="s">
        <v>40</v>
      </c>
      <c r="C4" s="887" t="s">
        <v>10</v>
      </c>
      <c r="D4" s="1309" t="s">
        <v>287</v>
      </c>
      <c r="E4" s="1356" t="s">
        <v>884</v>
      </c>
      <c r="F4" s="1359" t="s">
        <v>885</v>
      </c>
      <c r="G4" s="1359" t="s">
        <v>530</v>
      </c>
      <c r="H4" s="1013" t="s">
        <v>85</v>
      </c>
      <c r="I4" s="889" t="s">
        <v>883</v>
      </c>
      <c r="J4" s="960">
        <v>0</v>
      </c>
      <c r="K4" s="1044" t="s">
        <v>523</v>
      </c>
      <c r="L4" s="891" t="s">
        <v>153</v>
      </c>
      <c r="M4" s="1057" t="s">
        <v>519</v>
      </c>
      <c r="N4" s="1256">
        <v>702020</v>
      </c>
      <c r="O4" s="894">
        <v>36</v>
      </c>
      <c r="P4" s="894">
        <v>4</v>
      </c>
      <c r="Q4" s="894">
        <v>180</v>
      </c>
      <c r="R4" s="895" t="s">
        <v>1057</v>
      </c>
      <c r="S4" s="395"/>
    </row>
    <row r="5" spans="1:19" s="4" customFormat="1" ht="18" customHeight="1" x14ac:dyDescent="0.15">
      <c r="A5" s="729"/>
      <c r="B5" s="1223"/>
      <c r="C5" s="163" t="s">
        <v>148</v>
      </c>
      <c r="D5" s="1307"/>
      <c r="E5" s="1357"/>
      <c r="F5" s="1360"/>
      <c r="G5" s="1360"/>
      <c r="H5" s="1306" t="s">
        <v>886</v>
      </c>
      <c r="I5" s="1311" t="s">
        <v>1021</v>
      </c>
      <c r="J5" s="961">
        <v>0</v>
      </c>
      <c r="K5" s="1045" t="s">
        <v>523</v>
      </c>
      <c r="L5" s="158" t="s">
        <v>153</v>
      </c>
      <c r="M5" s="1058" t="s">
        <v>526</v>
      </c>
      <c r="N5" s="1257"/>
      <c r="O5" s="353">
        <v>0</v>
      </c>
      <c r="P5" s="1350" t="s">
        <v>85</v>
      </c>
      <c r="Q5" s="1350" t="s">
        <v>85</v>
      </c>
      <c r="R5" s="1353" t="s">
        <v>85</v>
      </c>
      <c r="S5" s="395"/>
    </row>
    <row r="6" spans="1:19" s="4" customFormat="1" ht="18" customHeight="1" x14ac:dyDescent="0.15">
      <c r="A6" s="729"/>
      <c r="B6" s="1223"/>
      <c r="C6" s="163" t="s">
        <v>14</v>
      </c>
      <c r="D6" s="1310"/>
      <c r="E6" s="1358"/>
      <c r="F6" s="1361"/>
      <c r="G6" s="1361"/>
      <c r="H6" s="1310"/>
      <c r="I6" s="1312"/>
      <c r="J6" s="961">
        <v>0</v>
      </c>
      <c r="K6" s="1315" t="s">
        <v>523</v>
      </c>
      <c r="L6" s="1318" t="s">
        <v>153</v>
      </c>
      <c r="M6" s="1321" t="s">
        <v>519</v>
      </c>
      <c r="N6" s="1257"/>
      <c r="O6" s="353">
        <v>0</v>
      </c>
      <c r="P6" s="1351"/>
      <c r="Q6" s="1351"/>
      <c r="R6" s="1354"/>
      <c r="S6" s="395"/>
    </row>
    <row r="7" spans="1:19" s="4" customFormat="1" ht="18" customHeight="1" x14ac:dyDescent="0.15">
      <c r="A7" s="729"/>
      <c r="B7" s="1223"/>
      <c r="C7" s="163" t="s">
        <v>11</v>
      </c>
      <c r="D7" s="1014" t="s">
        <v>887</v>
      </c>
      <c r="E7" s="1097" t="s">
        <v>884</v>
      </c>
      <c r="F7" s="1097" t="s">
        <v>530</v>
      </c>
      <c r="G7" s="1097" t="s">
        <v>530</v>
      </c>
      <c r="H7" s="1015" t="s">
        <v>85</v>
      </c>
      <c r="I7" s="160" t="s">
        <v>1022</v>
      </c>
      <c r="J7" s="961">
        <v>0</v>
      </c>
      <c r="K7" s="1316"/>
      <c r="L7" s="1319"/>
      <c r="M7" s="1322"/>
      <c r="N7" s="1257"/>
      <c r="O7" s="353">
        <v>0</v>
      </c>
      <c r="P7" s="1351"/>
      <c r="Q7" s="1351"/>
      <c r="R7" s="1354"/>
    </row>
    <row r="8" spans="1:19" s="4" customFormat="1" ht="18" customHeight="1" x14ac:dyDescent="0.15">
      <c r="A8" s="1234"/>
      <c r="B8" s="1223"/>
      <c r="C8" s="163" t="s">
        <v>12</v>
      </c>
      <c r="D8" s="1014" t="s">
        <v>904</v>
      </c>
      <c r="E8" s="1362" t="s">
        <v>884</v>
      </c>
      <c r="F8" s="1364" t="s">
        <v>885</v>
      </c>
      <c r="G8" s="1364" t="s">
        <v>530</v>
      </c>
      <c r="H8" s="1306" t="s">
        <v>886</v>
      </c>
      <c r="I8" s="1162" t="s">
        <v>1023</v>
      </c>
      <c r="J8" s="961">
        <v>0</v>
      </c>
      <c r="K8" s="1316"/>
      <c r="L8" s="1319"/>
      <c r="M8" s="1322"/>
      <c r="N8" s="1257"/>
      <c r="O8" s="947">
        <v>0</v>
      </c>
      <c r="P8" s="1351"/>
      <c r="Q8" s="1351"/>
      <c r="R8" s="1354"/>
    </row>
    <row r="9" spans="1:19" s="4" customFormat="1" ht="18" customHeight="1" x14ac:dyDescent="0.15">
      <c r="A9" s="1234"/>
      <c r="B9" s="1223"/>
      <c r="C9" s="163" t="s">
        <v>128</v>
      </c>
      <c r="D9" s="1306" t="s">
        <v>287</v>
      </c>
      <c r="E9" s="1357"/>
      <c r="F9" s="1360"/>
      <c r="G9" s="1360"/>
      <c r="H9" s="1307"/>
      <c r="I9" s="1311" t="s">
        <v>1021</v>
      </c>
      <c r="J9" s="961">
        <v>0</v>
      </c>
      <c r="K9" s="1316"/>
      <c r="L9" s="1319"/>
      <c r="M9" s="1322"/>
      <c r="N9" s="1257"/>
      <c r="O9" s="353">
        <v>0</v>
      </c>
      <c r="P9" s="1351"/>
      <c r="Q9" s="1351"/>
      <c r="R9" s="1354"/>
    </row>
    <row r="10" spans="1:19" s="4" customFormat="1" ht="18" customHeight="1" x14ac:dyDescent="0.15">
      <c r="A10" s="729"/>
      <c r="B10" s="1223"/>
      <c r="C10" s="163" t="s">
        <v>16</v>
      </c>
      <c r="D10" s="1307"/>
      <c r="E10" s="1357"/>
      <c r="F10" s="1360"/>
      <c r="G10" s="1360"/>
      <c r="H10" s="1307"/>
      <c r="I10" s="1313"/>
      <c r="J10" s="961">
        <v>0</v>
      </c>
      <c r="K10" s="1316"/>
      <c r="L10" s="1319"/>
      <c r="M10" s="1322"/>
      <c r="N10" s="1257"/>
      <c r="O10" s="353">
        <v>0</v>
      </c>
      <c r="P10" s="1351"/>
      <c r="Q10" s="1351"/>
      <c r="R10" s="1354"/>
    </row>
    <row r="11" spans="1:19" s="4" customFormat="1" ht="18" customHeight="1" x14ac:dyDescent="0.15">
      <c r="A11" s="729"/>
      <c r="B11" s="1223"/>
      <c r="C11" s="163" t="s">
        <v>214</v>
      </c>
      <c r="D11" s="1307"/>
      <c r="E11" s="1357"/>
      <c r="F11" s="1360"/>
      <c r="G11" s="1360"/>
      <c r="H11" s="1307"/>
      <c r="I11" s="1313"/>
      <c r="J11" s="961">
        <v>0</v>
      </c>
      <c r="K11" s="1317"/>
      <c r="L11" s="1320"/>
      <c r="M11" s="1323"/>
      <c r="N11" s="1257"/>
      <c r="O11" s="353">
        <v>0</v>
      </c>
      <c r="P11" s="1351"/>
      <c r="Q11" s="1351"/>
      <c r="R11" s="1354"/>
    </row>
    <row r="12" spans="1:19" s="4" customFormat="1" ht="18" customHeight="1" x14ac:dyDescent="0.15">
      <c r="A12" s="729"/>
      <c r="B12" s="1223"/>
      <c r="C12" s="164" t="s">
        <v>15</v>
      </c>
      <c r="D12" s="1308"/>
      <c r="E12" s="1363"/>
      <c r="F12" s="1365"/>
      <c r="G12" s="1365"/>
      <c r="H12" s="1308"/>
      <c r="I12" s="1314"/>
      <c r="J12" s="962">
        <v>0</v>
      </c>
      <c r="K12" s="1046" t="s">
        <v>539</v>
      </c>
      <c r="L12" s="177" t="s">
        <v>153</v>
      </c>
      <c r="M12" s="1059" t="s">
        <v>540</v>
      </c>
      <c r="N12" s="1257"/>
      <c r="O12" s="308">
        <v>0</v>
      </c>
      <c r="P12" s="1352"/>
      <c r="Q12" s="1352"/>
      <c r="R12" s="1355"/>
    </row>
    <row r="13" spans="1:19" s="4" customFormat="1" ht="18" customHeight="1" x14ac:dyDescent="0.15">
      <c r="A13" s="729"/>
      <c r="B13" s="1223"/>
      <c r="C13" s="236" t="s">
        <v>173</v>
      </c>
      <c r="D13" s="1294"/>
      <c r="E13" s="1295"/>
      <c r="F13" s="1295"/>
      <c r="G13" s="1295"/>
      <c r="H13" s="1295"/>
      <c r="I13" s="1295"/>
      <c r="J13" s="1295"/>
      <c r="K13" s="1295"/>
      <c r="L13" s="1295"/>
      <c r="M13" s="1296"/>
      <c r="N13" s="1258"/>
      <c r="O13" s="690">
        <v>36</v>
      </c>
      <c r="P13" s="1128">
        <v>4</v>
      </c>
      <c r="Q13" s="1128">
        <v>180</v>
      </c>
      <c r="R13" s="307"/>
    </row>
    <row r="14" spans="1:19" s="4" customFormat="1" ht="18" customHeight="1" x14ac:dyDescent="0.15">
      <c r="A14" s="729"/>
      <c r="B14" s="1224" t="s">
        <v>41</v>
      </c>
      <c r="C14" s="238" t="s">
        <v>130</v>
      </c>
      <c r="D14" s="1344" t="s">
        <v>85</v>
      </c>
      <c r="E14" s="1331" t="s">
        <v>884</v>
      </c>
      <c r="F14" s="1334" t="s">
        <v>885</v>
      </c>
      <c r="G14" s="1337" t="s">
        <v>530</v>
      </c>
      <c r="H14" s="1387" t="s">
        <v>905</v>
      </c>
      <c r="I14" s="1402" t="s">
        <v>883</v>
      </c>
      <c r="J14" s="963">
        <v>0</v>
      </c>
      <c r="K14" s="1297" t="s">
        <v>539</v>
      </c>
      <c r="L14" s="1300" t="s">
        <v>153</v>
      </c>
      <c r="M14" s="1303" t="s">
        <v>542</v>
      </c>
      <c r="N14" s="1262">
        <v>477799</v>
      </c>
      <c r="O14" s="240">
        <v>26</v>
      </c>
      <c r="P14" s="240">
        <v>3</v>
      </c>
      <c r="Q14" s="240">
        <v>73</v>
      </c>
      <c r="R14" s="264" t="s">
        <v>888</v>
      </c>
    </row>
    <row r="15" spans="1:19" s="4" customFormat="1" ht="18" customHeight="1" x14ac:dyDescent="0.15">
      <c r="A15" s="729"/>
      <c r="B15" s="1225"/>
      <c r="C15" s="165" t="s">
        <v>149</v>
      </c>
      <c r="D15" s="1345"/>
      <c r="E15" s="1332"/>
      <c r="F15" s="1335"/>
      <c r="G15" s="1338"/>
      <c r="H15" s="1388"/>
      <c r="I15" s="1403"/>
      <c r="J15" s="964">
        <v>0</v>
      </c>
      <c r="K15" s="1298"/>
      <c r="L15" s="1301"/>
      <c r="M15" s="1304"/>
      <c r="N15" s="1263"/>
      <c r="O15" s="168">
        <v>0</v>
      </c>
      <c r="P15" s="1369" t="s">
        <v>85</v>
      </c>
      <c r="Q15" s="1369" t="s">
        <v>85</v>
      </c>
      <c r="R15" s="1366" t="s">
        <v>85</v>
      </c>
    </row>
    <row r="16" spans="1:19" s="4" customFormat="1" ht="18" customHeight="1" x14ac:dyDescent="0.15">
      <c r="A16" s="729"/>
      <c r="B16" s="1225"/>
      <c r="C16" s="165" t="s">
        <v>203</v>
      </c>
      <c r="D16" s="1345"/>
      <c r="E16" s="1332"/>
      <c r="F16" s="1335"/>
      <c r="G16" s="1338"/>
      <c r="H16" s="1388"/>
      <c r="I16" s="1403"/>
      <c r="J16" s="964">
        <v>0</v>
      </c>
      <c r="K16" s="1298"/>
      <c r="L16" s="1301"/>
      <c r="M16" s="1304"/>
      <c r="N16" s="1263"/>
      <c r="O16" s="168">
        <v>0</v>
      </c>
      <c r="P16" s="1370"/>
      <c r="Q16" s="1370"/>
      <c r="R16" s="1367"/>
    </row>
    <row r="17" spans="1:18" s="4" customFormat="1" ht="18" customHeight="1" x14ac:dyDescent="0.15">
      <c r="A17" s="729"/>
      <c r="B17" s="1225"/>
      <c r="C17" s="165" t="s">
        <v>131</v>
      </c>
      <c r="D17" s="1391"/>
      <c r="E17" s="1332"/>
      <c r="F17" s="1335"/>
      <c r="G17" s="1338"/>
      <c r="H17" s="1389"/>
      <c r="I17" s="1403"/>
      <c r="J17" s="964">
        <v>0</v>
      </c>
      <c r="K17" s="1299"/>
      <c r="L17" s="1302"/>
      <c r="M17" s="1305"/>
      <c r="N17" s="1263"/>
      <c r="O17" s="168">
        <v>0</v>
      </c>
      <c r="P17" s="1370"/>
      <c r="Q17" s="1370"/>
      <c r="R17" s="1367"/>
    </row>
    <row r="18" spans="1:18" s="4" customFormat="1" ht="18" customHeight="1" x14ac:dyDescent="0.15">
      <c r="A18" s="729"/>
      <c r="B18" s="1225"/>
      <c r="C18" s="165" t="s">
        <v>174</v>
      </c>
      <c r="D18" s="1390" t="s">
        <v>287</v>
      </c>
      <c r="E18" s="1332"/>
      <c r="F18" s="1335"/>
      <c r="G18" s="1338"/>
      <c r="H18" s="1390" t="s">
        <v>889</v>
      </c>
      <c r="I18" s="1403"/>
      <c r="J18" s="964">
        <v>0</v>
      </c>
      <c r="K18" s="1400" t="s">
        <v>523</v>
      </c>
      <c r="L18" s="1398" t="s">
        <v>153</v>
      </c>
      <c r="M18" s="1340" t="s">
        <v>519</v>
      </c>
      <c r="N18" s="1263"/>
      <c r="O18" s="168">
        <v>0</v>
      </c>
      <c r="P18" s="1370"/>
      <c r="Q18" s="1370"/>
      <c r="R18" s="1367"/>
    </row>
    <row r="19" spans="1:18" s="4" customFormat="1" ht="18" customHeight="1" x14ac:dyDescent="0.15">
      <c r="A19" s="729"/>
      <c r="B19" s="1225"/>
      <c r="C19" s="175" t="s">
        <v>175</v>
      </c>
      <c r="D19" s="1346"/>
      <c r="E19" s="1333"/>
      <c r="F19" s="1336"/>
      <c r="G19" s="1339"/>
      <c r="H19" s="1346"/>
      <c r="I19" s="1404"/>
      <c r="J19" s="965">
        <v>0</v>
      </c>
      <c r="K19" s="1401"/>
      <c r="L19" s="1399"/>
      <c r="M19" s="1341"/>
      <c r="N19" s="1263"/>
      <c r="O19" s="760">
        <v>0</v>
      </c>
      <c r="P19" s="1371"/>
      <c r="Q19" s="1371"/>
      <c r="R19" s="1368"/>
    </row>
    <row r="20" spans="1:18" s="4" customFormat="1" ht="18" customHeight="1" x14ac:dyDescent="0.15">
      <c r="A20" s="729"/>
      <c r="B20" s="1225"/>
      <c r="C20" s="237" t="s">
        <v>173</v>
      </c>
      <c r="D20" s="1274"/>
      <c r="E20" s="1275"/>
      <c r="F20" s="1275"/>
      <c r="G20" s="1275"/>
      <c r="H20" s="1275"/>
      <c r="I20" s="1275"/>
      <c r="J20" s="1275"/>
      <c r="K20" s="1275"/>
      <c r="L20" s="1275"/>
      <c r="M20" s="1276"/>
      <c r="N20" s="1264"/>
      <c r="O20" s="688">
        <v>26</v>
      </c>
      <c r="P20" s="1165">
        <v>3</v>
      </c>
      <c r="Q20" s="1165">
        <v>73</v>
      </c>
      <c r="R20" s="747"/>
    </row>
    <row r="21" spans="1:18" s="4" customFormat="1" ht="24" x14ac:dyDescent="0.15">
      <c r="A21" s="729"/>
      <c r="B21" s="1222" t="s">
        <v>42</v>
      </c>
      <c r="C21" s="241" t="s">
        <v>63</v>
      </c>
      <c r="D21" s="1021" t="s">
        <v>85</v>
      </c>
      <c r="E21" s="1179" t="s">
        <v>906</v>
      </c>
      <c r="F21" s="1074"/>
      <c r="G21" s="1074" t="s">
        <v>530</v>
      </c>
      <c r="H21" s="1309" t="s">
        <v>890</v>
      </c>
      <c r="I21" s="627" t="s">
        <v>907</v>
      </c>
      <c r="J21" s="966">
        <v>0</v>
      </c>
      <c r="K21" s="1050" t="s">
        <v>523</v>
      </c>
      <c r="L21" s="246" t="s">
        <v>153</v>
      </c>
      <c r="M21" s="1063" t="s">
        <v>542</v>
      </c>
      <c r="N21" s="1271">
        <v>97645</v>
      </c>
      <c r="O21" s="247">
        <v>0</v>
      </c>
      <c r="P21" s="247">
        <v>1</v>
      </c>
      <c r="Q21" s="247">
        <v>36</v>
      </c>
      <c r="R21" s="263" t="s">
        <v>888</v>
      </c>
    </row>
    <row r="22" spans="1:18" s="4" customFormat="1" ht="18" customHeight="1" x14ac:dyDescent="0.15">
      <c r="A22" s="729"/>
      <c r="B22" s="1223"/>
      <c r="C22" s="163" t="s">
        <v>17</v>
      </c>
      <c r="D22" s="1306" t="s">
        <v>287</v>
      </c>
      <c r="E22" s="1405" t="s">
        <v>884</v>
      </c>
      <c r="F22" s="1408" t="s">
        <v>906</v>
      </c>
      <c r="G22" s="1411" t="s">
        <v>530</v>
      </c>
      <c r="H22" s="1307"/>
      <c r="I22" s="1372" t="s">
        <v>908</v>
      </c>
      <c r="J22" s="967">
        <v>0</v>
      </c>
      <c r="K22" s="1324" t="s">
        <v>523</v>
      </c>
      <c r="L22" s="1327" t="s">
        <v>153</v>
      </c>
      <c r="M22" s="1321" t="s">
        <v>519</v>
      </c>
      <c r="N22" s="1272"/>
      <c r="O22" s="169">
        <v>0</v>
      </c>
      <c r="P22" s="1377" t="s">
        <v>85</v>
      </c>
      <c r="Q22" s="1377" t="s">
        <v>85</v>
      </c>
      <c r="R22" s="1353" t="s">
        <v>85</v>
      </c>
    </row>
    <row r="23" spans="1:18" s="4" customFormat="1" ht="18" customHeight="1" x14ac:dyDescent="0.15">
      <c r="A23" s="729"/>
      <c r="B23" s="1223"/>
      <c r="C23" s="163" t="s">
        <v>18</v>
      </c>
      <c r="D23" s="1307"/>
      <c r="E23" s="1406"/>
      <c r="F23" s="1409"/>
      <c r="G23" s="1412"/>
      <c r="H23" s="1307"/>
      <c r="I23" s="1373"/>
      <c r="J23" s="967">
        <v>0</v>
      </c>
      <c r="K23" s="1325"/>
      <c r="L23" s="1328"/>
      <c r="M23" s="1322"/>
      <c r="N23" s="1272"/>
      <c r="O23" s="169">
        <v>0</v>
      </c>
      <c r="P23" s="1378"/>
      <c r="Q23" s="1378"/>
      <c r="R23" s="1354"/>
    </row>
    <row r="24" spans="1:18" s="4" customFormat="1" ht="18" customHeight="1" x14ac:dyDescent="0.15">
      <c r="A24" s="729"/>
      <c r="B24" s="1223"/>
      <c r="C24" s="176" t="s">
        <v>19</v>
      </c>
      <c r="D24" s="1308"/>
      <c r="E24" s="1407"/>
      <c r="F24" s="1410"/>
      <c r="G24" s="1413"/>
      <c r="H24" s="1308"/>
      <c r="I24" s="1374"/>
      <c r="J24" s="968">
        <v>0</v>
      </c>
      <c r="K24" s="1326"/>
      <c r="L24" s="1329"/>
      <c r="M24" s="1330"/>
      <c r="N24" s="1272"/>
      <c r="O24" s="768">
        <v>0</v>
      </c>
      <c r="P24" s="1379"/>
      <c r="Q24" s="1379"/>
      <c r="R24" s="1355"/>
    </row>
    <row r="25" spans="1:18" s="4" customFormat="1" ht="18" customHeight="1" x14ac:dyDescent="0.15">
      <c r="A25" s="729"/>
      <c r="B25" s="1223"/>
      <c r="C25" s="236" t="s">
        <v>173</v>
      </c>
      <c r="D25" s="1384"/>
      <c r="E25" s="1385"/>
      <c r="F25" s="1385"/>
      <c r="G25" s="1385"/>
      <c r="H25" s="1385"/>
      <c r="I25" s="1385"/>
      <c r="J25" s="1385"/>
      <c r="K25" s="1385"/>
      <c r="L25" s="1385"/>
      <c r="M25" s="1386"/>
      <c r="N25" s="1273"/>
      <c r="O25" s="690">
        <v>0</v>
      </c>
      <c r="P25" s="1128">
        <v>1</v>
      </c>
      <c r="Q25" s="1128">
        <v>36</v>
      </c>
      <c r="R25" s="307"/>
    </row>
    <row r="26" spans="1:18" s="4" customFormat="1" ht="24" x14ac:dyDescent="0.15">
      <c r="A26" s="729"/>
      <c r="B26" s="726" t="s">
        <v>43</v>
      </c>
      <c r="C26" s="237" t="s">
        <v>133</v>
      </c>
      <c r="D26" s="1082" t="s">
        <v>287</v>
      </c>
      <c r="E26" s="1098" t="s">
        <v>884</v>
      </c>
      <c r="F26" s="1098" t="s">
        <v>885</v>
      </c>
      <c r="G26" s="1098" t="s">
        <v>530</v>
      </c>
      <c r="H26" s="1082" t="s">
        <v>85</v>
      </c>
      <c r="I26" s="1083" t="s">
        <v>909</v>
      </c>
      <c r="J26" s="1084">
        <v>0</v>
      </c>
      <c r="K26" s="1085" t="s">
        <v>539</v>
      </c>
      <c r="L26" s="1086" t="s">
        <v>153</v>
      </c>
      <c r="M26" s="1087" t="s">
        <v>561</v>
      </c>
      <c r="N26" s="697">
        <v>55721</v>
      </c>
      <c r="O26" s="1088">
        <v>8</v>
      </c>
      <c r="P26" s="1088">
        <v>1</v>
      </c>
      <c r="Q26" s="1088">
        <v>11</v>
      </c>
      <c r="R26" s="265" t="s">
        <v>888</v>
      </c>
    </row>
    <row r="27" spans="1:18" s="4" customFormat="1" ht="18" customHeight="1" x14ac:dyDescent="0.15">
      <c r="A27" s="729"/>
      <c r="B27" s="727" t="s">
        <v>44</v>
      </c>
      <c r="C27" s="236" t="s">
        <v>134</v>
      </c>
      <c r="D27" s="1022" t="s">
        <v>85</v>
      </c>
      <c r="E27" s="1075" t="s">
        <v>884</v>
      </c>
      <c r="F27" s="1075" t="s">
        <v>885</v>
      </c>
      <c r="G27" s="1075" t="s">
        <v>530</v>
      </c>
      <c r="H27" s="1072" t="s">
        <v>891</v>
      </c>
      <c r="I27" s="1076" t="s">
        <v>530</v>
      </c>
      <c r="J27" s="1077">
        <v>0</v>
      </c>
      <c r="K27" s="1078" t="s">
        <v>518</v>
      </c>
      <c r="L27" s="1079" t="s">
        <v>153</v>
      </c>
      <c r="M27" s="1080" t="s">
        <v>542</v>
      </c>
      <c r="N27" s="1070">
        <v>45534</v>
      </c>
      <c r="O27" s="1081">
        <v>0</v>
      </c>
      <c r="P27" s="1130">
        <v>1</v>
      </c>
      <c r="Q27" s="1130">
        <v>26</v>
      </c>
      <c r="R27" s="266" t="s">
        <v>1057</v>
      </c>
    </row>
    <row r="28" spans="1:18" s="4" customFormat="1" ht="18" customHeight="1" x14ac:dyDescent="0.15">
      <c r="A28" s="729"/>
      <c r="B28" s="1224" t="s">
        <v>45</v>
      </c>
      <c r="C28" s="238" t="s">
        <v>135</v>
      </c>
      <c r="D28" s="1344" t="s">
        <v>287</v>
      </c>
      <c r="E28" s="1347" t="s">
        <v>884</v>
      </c>
      <c r="F28" s="1395" t="s">
        <v>885</v>
      </c>
      <c r="G28" s="1392" t="s">
        <v>530</v>
      </c>
      <c r="H28" s="1344" t="s">
        <v>85</v>
      </c>
      <c r="I28" s="950" t="s">
        <v>530</v>
      </c>
      <c r="J28" s="963">
        <v>0</v>
      </c>
      <c r="K28" s="1375" t="s">
        <v>523</v>
      </c>
      <c r="L28" s="1342" t="s">
        <v>153</v>
      </c>
      <c r="M28" s="1303" t="s">
        <v>519</v>
      </c>
      <c r="N28" s="1262">
        <v>38064</v>
      </c>
      <c r="O28" s="240">
        <v>0</v>
      </c>
      <c r="P28" s="240">
        <v>1</v>
      </c>
      <c r="Q28" s="240">
        <v>60</v>
      </c>
      <c r="R28" s="264" t="s">
        <v>888</v>
      </c>
    </row>
    <row r="29" spans="1:18" s="4" customFormat="1" ht="18" customHeight="1" x14ac:dyDescent="0.15">
      <c r="A29" s="729"/>
      <c r="B29" s="1225"/>
      <c r="C29" s="165" t="s">
        <v>20</v>
      </c>
      <c r="D29" s="1345"/>
      <c r="E29" s="1348"/>
      <c r="F29" s="1396"/>
      <c r="G29" s="1393"/>
      <c r="H29" s="1345"/>
      <c r="I29" s="951" t="s">
        <v>530</v>
      </c>
      <c r="J29" s="964">
        <v>0</v>
      </c>
      <c r="K29" s="1376"/>
      <c r="L29" s="1343"/>
      <c r="M29" s="1305"/>
      <c r="N29" s="1263"/>
      <c r="O29" s="168">
        <v>0</v>
      </c>
      <c r="P29" s="1369" t="s">
        <v>85</v>
      </c>
      <c r="Q29" s="1369" t="s">
        <v>85</v>
      </c>
      <c r="R29" s="1366" t="s">
        <v>85</v>
      </c>
    </row>
    <row r="30" spans="1:18" s="4" customFormat="1" ht="18" customHeight="1" x14ac:dyDescent="0.15">
      <c r="A30" s="729"/>
      <c r="B30" s="1225"/>
      <c r="C30" s="175" t="s">
        <v>89</v>
      </c>
      <c r="D30" s="1346"/>
      <c r="E30" s="1349"/>
      <c r="F30" s="1397"/>
      <c r="G30" s="1394"/>
      <c r="H30" s="1346"/>
      <c r="I30" s="952" t="s">
        <v>530</v>
      </c>
      <c r="J30" s="965">
        <v>0</v>
      </c>
      <c r="K30" s="1052" t="s">
        <v>523</v>
      </c>
      <c r="L30" s="777" t="s">
        <v>153</v>
      </c>
      <c r="M30" s="1062" t="s">
        <v>540</v>
      </c>
      <c r="N30" s="1263"/>
      <c r="O30" s="760">
        <v>0</v>
      </c>
      <c r="P30" s="1371"/>
      <c r="Q30" s="1371"/>
      <c r="R30" s="1368"/>
    </row>
    <row r="31" spans="1:18" s="4" customFormat="1" ht="18" customHeight="1" x14ac:dyDescent="0.15">
      <c r="A31" s="729"/>
      <c r="B31" s="1225"/>
      <c r="C31" s="237" t="s">
        <v>173</v>
      </c>
      <c r="D31" s="1274"/>
      <c r="E31" s="1275"/>
      <c r="F31" s="1275"/>
      <c r="G31" s="1275"/>
      <c r="H31" s="1275"/>
      <c r="I31" s="1275"/>
      <c r="J31" s="1275"/>
      <c r="K31" s="1275"/>
      <c r="L31" s="1275"/>
      <c r="M31" s="1276"/>
      <c r="N31" s="1264"/>
      <c r="O31" s="688">
        <v>0</v>
      </c>
      <c r="P31" s="1165">
        <v>1</v>
      </c>
      <c r="Q31" s="1165">
        <v>60</v>
      </c>
      <c r="R31" s="747"/>
    </row>
    <row r="32" spans="1:18" s="4" customFormat="1" ht="18" customHeight="1" x14ac:dyDescent="0.15">
      <c r="A32" s="729"/>
      <c r="B32" s="727" t="s">
        <v>46</v>
      </c>
      <c r="C32" s="236" t="s">
        <v>136</v>
      </c>
      <c r="D32" s="1022" t="s">
        <v>287</v>
      </c>
      <c r="E32" s="1099" t="s">
        <v>884</v>
      </c>
      <c r="F32" s="1099" t="s">
        <v>885</v>
      </c>
      <c r="G32" s="1099" t="s">
        <v>530</v>
      </c>
      <c r="H32" s="1020" t="s">
        <v>85</v>
      </c>
      <c r="I32" s="626" t="s">
        <v>530</v>
      </c>
      <c r="J32" s="971">
        <v>0</v>
      </c>
      <c r="K32" s="1029" t="s">
        <v>539</v>
      </c>
      <c r="L32" s="253" t="s">
        <v>153</v>
      </c>
      <c r="M32" s="1030" t="s">
        <v>519</v>
      </c>
      <c r="N32" s="699">
        <v>69678</v>
      </c>
      <c r="O32" s="689">
        <v>3</v>
      </c>
      <c r="P32" s="689">
        <v>1</v>
      </c>
      <c r="Q32" s="689">
        <v>37</v>
      </c>
      <c r="R32" s="1177" t="s">
        <v>888</v>
      </c>
    </row>
    <row r="33" spans="1:18" s="4" customFormat="1" ht="18" customHeight="1" x14ac:dyDescent="0.15">
      <c r="A33" s="729"/>
      <c r="B33" s="728" t="s">
        <v>47</v>
      </c>
      <c r="C33" s="238" t="s">
        <v>137</v>
      </c>
      <c r="D33" s="1082" t="s">
        <v>883</v>
      </c>
      <c r="E33" s="1089" t="s">
        <v>530</v>
      </c>
      <c r="F33" s="1089" t="s">
        <v>530</v>
      </c>
      <c r="G33" s="1089" t="s">
        <v>530</v>
      </c>
      <c r="H33" s="1016" t="s">
        <v>883</v>
      </c>
      <c r="I33" s="950" t="s">
        <v>85</v>
      </c>
      <c r="J33" s="963">
        <v>0</v>
      </c>
      <c r="K33" s="1047" t="s">
        <v>539</v>
      </c>
      <c r="L33" s="239" t="s">
        <v>153</v>
      </c>
      <c r="M33" s="1060" t="s">
        <v>561</v>
      </c>
      <c r="N33" s="697">
        <v>27650</v>
      </c>
      <c r="O33" s="261">
        <v>4</v>
      </c>
      <c r="P33" s="261">
        <v>1</v>
      </c>
      <c r="Q33" s="261">
        <v>32</v>
      </c>
      <c r="R33" s="267" t="s">
        <v>892</v>
      </c>
    </row>
    <row r="34" spans="1:18" s="4" customFormat="1" ht="18" customHeight="1" x14ac:dyDescent="0.15">
      <c r="A34" s="729"/>
      <c r="B34" s="1121" t="s">
        <v>48</v>
      </c>
      <c r="C34" s="241" t="s">
        <v>138</v>
      </c>
      <c r="D34" s="1021" t="s">
        <v>287</v>
      </c>
      <c r="E34" s="1100" t="s">
        <v>884</v>
      </c>
      <c r="F34" s="1100" t="s">
        <v>885</v>
      </c>
      <c r="G34" s="1100" t="s">
        <v>530</v>
      </c>
      <c r="H34" s="1021" t="s">
        <v>85</v>
      </c>
      <c r="I34" s="333" t="s">
        <v>910</v>
      </c>
      <c r="J34" s="972">
        <v>0</v>
      </c>
      <c r="K34" s="1053" t="s">
        <v>539</v>
      </c>
      <c r="L34" s="246" t="s">
        <v>153</v>
      </c>
      <c r="M34" s="1063" t="s">
        <v>542</v>
      </c>
      <c r="N34" s="1120">
        <v>27244</v>
      </c>
      <c r="O34" s="244">
        <v>4</v>
      </c>
      <c r="P34" s="244">
        <v>1</v>
      </c>
      <c r="Q34" s="244">
        <v>32</v>
      </c>
      <c r="R34" s="268" t="s">
        <v>893</v>
      </c>
    </row>
    <row r="35" spans="1:18" s="4" customFormat="1" ht="18" customHeight="1" x14ac:dyDescent="0.15">
      <c r="A35" s="729"/>
      <c r="B35" s="1224" t="s">
        <v>49</v>
      </c>
      <c r="C35" s="238" t="s">
        <v>211</v>
      </c>
      <c r="D35" s="1344" t="s">
        <v>287</v>
      </c>
      <c r="E35" s="1347" t="s">
        <v>884</v>
      </c>
      <c r="F35" s="1395" t="s">
        <v>885</v>
      </c>
      <c r="G35" s="1392" t="s">
        <v>1030</v>
      </c>
      <c r="H35" s="1344" t="s">
        <v>85</v>
      </c>
      <c r="I35" s="1402" t="s">
        <v>1029</v>
      </c>
      <c r="J35" s="963">
        <v>0</v>
      </c>
      <c r="K35" s="1297" t="s">
        <v>518</v>
      </c>
      <c r="L35" s="1342" t="s">
        <v>153</v>
      </c>
      <c r="M35" s="1303" t="s">
        <v>519</v>
      </c>
      <c r="N35" s="1262">
        <v>32068</v>
      </c>
      <c r="O35" s="261">
        <v>0</v>
      </c>
      <c r="P35" s="261">
        <v>1</v>
      </c>
      <c r="Q35" s="261">
        <v>19</v>
      </c>
      <c r="R35" s="1427" t="s">
        <v>1019</v>
      </c>
    </row>
    <row r="36" spans="1:18" s="4" customFormat="1" ht="18" customHeight="1" x14ac:dyDescent="0.15">
      <c r="A36" s="729"/>
      <c r="B36" s="1225"/>
      <c r="C36" s="165" t="s">
        <v>36</v>
      </c>
      <c r="D36" s="1345"/>
      <c r="E36" s="1348"/>
      <c r="F36" s="1396"/>
      <c r="G36" s="1393"/>
      <c r="H36" s="1345"/>
      <c r="I36" s="1403"/>
      <c r="J36" s="964">
        <v>0</v>
      </c>
      <c r="K36" s="1298"/>
      <c r="L36" s="1416"/>
      <c r="M36" s="1304"/>
      <c r="N36" s="1263"/>
      <c r="O36" s="170">
        <v>0</v>
      </c>
      <c r="P36" s="1430" t="s">
        <v>1016</v>
      </c>
      <c r="Q36" s="1430" t="s">
        <v>1016</v>
      </c>
      <c r="R36" s="1428"/>
    </row>
    <row r="37" spans="1:18" s="4" customFormat="1" ht="18" customHeight="1" x14ac:dyDescent="0.15">
      <c r="A37" s="729"/>
      <c r="B37" s="1225"/>
      <c r="C37" s="175" t="s">
        <v>37</v>
      </c>
      <c r="D37" s="1346"/>
      <c r="E37" s="1349"/>
      <c r="F37" s="1397"/>
      <c r="G37" s="1394"/>
      <c r="H37" s="1346"/>
      <c r="I37" s="1404"/>
      <c r="J37" s="965">
        <v>0</v>
      </c>
      <c r="K37" s="1401"/>
      <c r="L37" s="1417"/>
      <c r="M37" s="1341"/>
      <c r="N37" s="1263"/>
      <c r="O37" s="602">
        <v>0</v>
      </c>
      <c r="P37" s="1431"/>
      <c r="Q37" s="1431"/>
      <c r="R37" s="1429"/>
    </row>
    <row r="38" spans="1:18" s="4" customFormat="1" ht="18" customHeight="1" x14ac:dyDescent="0.15">
      <c r="A38" s="729"/>
      <c r="B38" s="1225"/>
      <c r="C38" s="237" t="s">
        <v>173</v>
      </c>
      <c r="D38" s="1274"/>
      <c r="E38" s="1275"/>
      <c r="F38" s="1275"/>
      <c r="G38" s="1275"/>
      <c r="H38" s="1275"/>
      <c r="I38" s="1275"/>
      <c r="J38" s="1275"/>
      <c r="K38" s="1275"/>
      <c r="L38" s="1275"/>
      <c r="M38" s="1276"/>
      <c r="N38" s="1264"/>
      <c r="O38" s="688">
        <v>0</v>
      </c>
      <c r="P38" s="1165">
        <v>1</v>
      </c>
      <c r="Q38" s="1165">
        <v>19</v>
      </c>
      <c r="R38" s="747"/>
    </row>
    <row r="39" spans="1:18" s="4" customFormat="1" ht="18" customHeight="1" x14ac:dyDescent="0.15">
      <c r="A39" s="729"/>
      <c r="B39" s="1214" t="s">
        <v>64</v>
      </c>
      <c r="C39" s="318" t="s">
        <v>29</v>
      </c>
      <c r="D39" s="1380" t="s">
        <v>287</v>
      </c>
      <c r="E39" s="1424" t="s">
        <v>884</v>
      </c>
      <c r="F39" s="1421" t="s">
        <v>885</v>
      </c>
      <c r="G39" s="1418" t="s">
        <v>530</v>
      </c>
      <c r="H39" s="1309" t="s">
        <v>895</v>
      </c>
      <c r="I39" s="1163" t="s">
        <v>1025</v>
      </c>
      <c r="J39" s="975">
        <v>0</v>
      </c>
      <c r="K39" s="1053" t="s">
        <v>523</v>
      </c>
      <c r="L39" s="246" t="s">
        <v>153</v>
      </c>
      <c r="M39" s="1063" t="s">
        <v>519</v>
      </c>
      <c r="N39" s="1271">
        <v>36525</v>
      </c>
      <c r="O39" s="244">
        <v>0</v>
      </c>
      <c r="P39" s="244">
        <v>2</v>
      </c>
      <c r="Q39" s="244">
        <v>39</v>
      </c>
      <c r="R39" s="268" t="s">
        <v>896</v>
      </c>
    </row>
    <row r="40" spans="1:18" s="4" customFormat="1" ht="18" customHeight="1" x14ac:dyDescent="0.15">
      <c r="A40" s="729"/>
      <c r="B40" s="1215"/>
      <c r="C40" s="166" t="s">
        <v>410</v>
      </c>
      <c r="D40" s="1381"/>
      <c r="E40" s="1425"/>
      <c r="F40" s="1422"/>
      <c r="G40" s="1419"/>
      <c r="H40" s="1307"/>
      <c r="I40" s="1414" t="s">
        <v>1024</v>
      </c>
      <c r="J40" s="973">
        <v>0</v>
      </c>
      <c r="K40" s="1315" t="s">
        <v>539</v>
      </c>
      <c r="L40" s="1327" t="s">
        <v>153</v>
      </c>
      <c r="M40" s="1321" t="s">
        <v>540</v>
      </c>
      <c r="N40" s="1272"/>
      <c r="O40" s="353">
        <v>0</v>
      </c>
      <c r="P40" s="1350" t="s">
        <v>85</v>
      </c>
      <c r="Q40" s="1350" t="s">
        <v>85</v>
      </c>
      <c r="R40" s="1432" t="s">
        <v>85</v>
      </c>
    </row>
    <row r="41" spans="1:18" s="4" customFormat="1" ht="18" customHeight="1" x14ac:dyDescent="0.15">
      <c r="A41" s="729"/>
      <c r="B41" s="1215"/>
      <c r="C41" s="384" t="s">
        <v>411</v>
      </c>
      <c r="D41" s="1382"/>
      <c r="E41" s="1426"/>
      <c r="F41" s="1423"/>
      <c r="G41" s="1420"/>
      <c r="H41" s="1308"/>
      <c r="I41" s="1415"/>
      <c r="J41" s="974">
        <v>0</v>
      </c>
      <c r="K41" s="1383"/>
      <c r="L41" s="1329"/>
      <c r="M41" s="1330"/>
      <c r="N41" s="1272"/>
      <c r="O41" s="308">
        <v>0</v>
      </c>
      <c r="P41" s="1352"/>
      <c r="Q41" s="1352"/>
      <c r="R41" s="1433"/>
    </row>
    <row r="42" spans="1:18" s="4" customFormat="1" ht="18" customHeight="1" x14ac:dyDescent="0.15">
      <c r="A42" s="729"/>
      <c r="B42" s="1216"/>
      <c r="C42" s="385" t="s">
        <v>173</v>
      </c>
      <c r="D42" s="1277"/>
      <c r="E42" s="1278"/>
      <c r="F42" s="1278"/>
      <c r="G42" s="1278"/>
      <c r="H42" s="1278"/>
      <c r="I42" s="1278"/>
      <c r="J42" s="1278"/>
      <c r="K42" s="1278"/>
      <c r="L42" s="1278"/>
      <c r="M42" s="1279"/>
      <c r="N42" s="1273"/>
      <c r="O42" s="690">
        <v>0</v>
      </c>
      <c r="P42" s="1128">
        <v>2</v>
      </c>
      <c r="Q42" s="1128">
        <v>39</v>
      </c>
      <c r="R42" s="307"/>
    </row>
    <row r="43" spans="1:18" s="4" customFormat="1" ht="18" customHeight="1" x14ac:dyDescent="0.15">
      <c r="A43" s="729"/>
      <c r="B43" s="1224" t="s">
        <v>50</v>
      </c>
      <c r="C43" s="238" t="s">
        <v>93</v>
      </c>
      <c r="D43" s="1344" t="s">
        <v>287</v>
      </c>
      <c r="E43" s="1347" t="s">
        <v>884</v>
      </c>
      <c r="F43" s="1395" t="s">
        <v>885</v>
      </c>
      <c r="G43" s="1392" t="s">
        <v>530</v>
      </c>
      <c r="H43" s="1344" t="s">
        <v>889</v>
      </c>
      <c r="I43" s="1402" t="s">
        <v>1049</v>
      </c>
      <c r="J43" s="963">
        <v>0</v>
      </c>
      <c r="K43" s="1047" t="s">
        <v>523</v>
      </c>
      <c r="L43" s="771" t="s">
        <v>153</v>
      </c>
      <c r="M43" s="1060" t="s">
        <v>526</v>
      </c>
      <c r="N43" s="1262">
        <v>43392</v>
      </c>
      <c r="O43" s="261">
        <v>0</v>
      </c>
      <c r="P43" s="1434" t="s">
        <v>85</v>
      </c>
      <c r="Q43" s="1434" t="s">
        <v>85</v>
      </c>
      <c r="R43" s="1427" t="s">
        <v>85</v>
      </c>
    </row>
    <row r="44" spans="1:18" s="4" customFormat="1" ht="18" customHeight="1" x14ac:dyDescent="0.15">
      <c r="A44" s="729"/>
      <c r="B44" s="1225"/>
      <c r="C44" s="165" t="s">
        <v>32</v>
      </c>
      <c r="D44" s="1345"/>
      <c r="E44" s="1348"/>
      <c r="F44" s="1396"/>
      <c r="G44" s="1393"/>
      <c r="H44" s="1345"/>
      <c r="I44" s="1403"/>
      <c r="J44" s="964">
        <v>0</v>
      </c>
      <c r="K44" s="1400" t="s">
        <v>523</v>
      </c>
      <c r="L44" s="1436" t="s">
        <v>153</v>
      </c>
      <c r="M44" s="1340" t="s">
        <v>519</v>
      </c>
      <c r="N44" s="1263"/>
      <c r="O44" s="170">
        <v>0</v>
      </c>
      <c r="P44" s="1435"/>
      <c r="Q44" s="1435"/>
      <c r="R44" s="1428"/>
    </row>
    <row r="45" spans="1:18" s="4" customFormat="1" ht="18" customHeight="1" x14ac:dyDescent="0.15">
      <c r="A45" s="729"/>
      <c r="B45" s="1225"/>
      <c r="C45" s="165" t="s">
        <v>184</v>
      </c>
      <c r="D45" s="1345"/>
      <c r="E45" s="1348"/>
      <c r="F45" s="1396"/>
      <c r="G45" s="1393"/>
      <c r="H45" s="1345"/>
      <c r="I45" s="1403"/>
      <c r="J45" s="964">
        <v>0</v>
      </c>
      <c r="K45" s="1298"/>
      <c r="L45" s="1416"/>
      <c r="M45" s="1304"/>
      <c r="N45" s="1263"/>
      <c r="O45" s="170">
        <v>0</v>
      </c>
      <c r="P45" s="1435"/>
      <c r="Q45" s="1435"/>
      <c r="R45" s="1428"/>
    </row>
    <row r="46" spans="1:18" s="4" customFormat="1" ht="18" customHeight="1" x14ac:dyDescent="0.15">
      <c r="A46" s="729"/>
      <c r="B46" s="1225"/>
      <c r="C46" s="175" t="s">
        <v>181</v>
      </c>
      <c r="D46" s="1346"/>
      <c r="E46" s="1349"/>
      <c r="F46" s="1397"/>
      <c r="G46" s="1394"/>
      <c r="H46" s="1346"/>
      <c r="I46" s="1404"/>
      <c r="J46" s="965">
        <v>0</v>
      </c>
      <c r="K46" s="1401"/>
      <c r="L46" s="1417"/>
      <c r="M46" s="1341"/>
      <c r="N46" s="1263"/>
      <c r="O46" s="602">
        <v>0</v>
      </c>
      <c r="P46" s="1431"/>
      <c r="Q46" s="1431"/>
      <c r="R46" s="1429"/>
    </row>
    <row r="47" spans="1:18" s="4" customFormat="1" ht="18" customHeight="1" x14ac:dyDescent="0.15">
      <c r="A47" s="729"/>
      <c r="B47" s="1225"/>
      <c r="C47" s="237" t="s">
        <v>173</v>
      </c>
      <c r="D47" s="1274"/>
      <c r="E47" s="1275"/>
      <c r="F47" s="1275"/>
      <c r="G47" s="1275"/>
      <c r="H47" s="1275"/>
      <c r="I47" s="1275"/>
      <c r="J47" s="1275"/>
      <c r="K47" s="1275"/>
      <c r="L47" s="1275"/>
      <c r="M47" s="1276"/>
      <c r="N47" s="1264"/>
      <c r="O47" s="688">
        <v>0</v>
      </c>
      <c r="P47" s="1165">
        <v>0</v>
      </c>
      <c r="Q47" s="1165">
        <v>0</v>
      </c>
      <c r="R47" s="747"/>
    </row>
    <row r="48" spans="1:18" s="4" customFormat="1" ht="18" customHeight="1" x14ac:dyDescent="0.15">
      <c r="A48" s="729"/>
      <c r="B48" s="1222" t="s">
        <v>52</v>
      </c>
      <c r="C48" s="621" t="s">
        <v>489</v>
      </c>
      <c r="D48" s="1021" t="s">
        <v>287</v>
      </c>
      <c r="E48" s="1424" t="s">
        <v>884</v>
      </c>
      <c r="F48" s="1421" t="s">
        <v>885</v>
      </c>
      <c r="G48" s="1418" t="s">
        <v>530</v>
      </c>
      <c r="H48" s="1380" t="s">
        <v>85</v>
      </c>
      <c r="I48" s="628" t="s">
        <v>1026</v>
      </c>
      <c r="J48" s="975">
        <v>0</v>
      </c>
      <c r="K48" s="1053" t="s">
        <v>539</v>
      </c>
      <c r="L48" s="246" t="s">
        <v>153</v>
      </c>
      <c r="M48" s="1063" t="s">
        <v>542</v>
      </c>
      <c r="N48" s="1271">
        <v>42586</v>
      </c>
      <c r="O48" s="244">
        <v>0</v>
      </c>
      <c r="P48" s="244">
        <v>1</v>
      </c>
      <c r="Q48" s="244">
        <v>29</v>
      </c>
      <c r="R48" s="1176" t="s">
        <v>1058</v>
      </c>
    </row>
    <row r="49" spans="1:18" s="4" customFormat="1" ht="18" customHeight="1" x14ac:dyDescent="0.15">
      <c r="A49" s="729"/>
      <c r="B49" s="1223"/>
      <c r="C49" s="163" t="s">
        <v>150</v>
      </c>
      <c r="D49" s="1015" t="s">
        <v>887</v>
      </c>
      <c r="E49" s="1425"/>
      <c r="F49" s="1422"/>
      <c r="G49" s="1419"/>
      <c r="H49" s="1381"/>
      <c r="I49" s="796" t="s">
        <v>1027</v>
      </c>
      <c r="J49" s="973">
        <v>0</v>
      </c>
      <c r="K49" s="1315" t="s">
        <v>539</v>
      </c>
      <c r="L49" s="1327" t="s">
        <v>153</v>
      </c>
      <c r="M49" s="1321" t="s">
        <v>519</v>
      </c>
      <c r="N49" s="1272"/>
      <c r="O49" s="353">
        <v>0</v>
      </c>
      <c r="P49" s="1350" t="s">
        <v>85</v>
      </c>
      <c r="Q49" s="1350" t="s">
        <v>85</v>
      </c>
      <c r="R49" s="1432" t="s">
        <v>85</v>
      </c>
    </row>
    <row r="50" spans="1:18" s="4" customFormat="1" ht="18" customHeight="1" x14ac:dyDescent="0.15">
      <c r="A50" s="729"/>
      <c r="B50" s="1223"/>
      <c r="C50" s="164" t="s">
        <v>38</v>
      </c>
      <c r="D50" s="1015" t="s">
        <v>287</v>
      </c>
      <c r="E50" s="1425"/>
      <c r="F50" s="1422"/>
      <c r="G50" s="1419"/>
      <c r="H50" s="1381"/>
      <c r="I50" s="1414" t="s">
        <v>883</v>
      </c>
      <c r="J50" s="973">
        <v>0</v>
      </c>
      <c r="K50" s="1316"/>
      <c r="L50" s="1328"/>
      <c r="M50" s="1322"/>
      <c r="N50" s="1272"/>
      <c r="O50" s="353">
        <v>0</v>
      </c>
      <c r="P50" s="1351"/>
      <c r="Q50" s="1351"/>
      <c r="R50" s="1438"/>
    </row>
    <row r="51" spans="1:18" s="4" customFormat="1" ht="18" customHeight="1" x14ac:dyDescent="0.15">
      <c r="A51" s="729"/>
      <c r="B51" s="1223"/>
      <c r="C51" s="163" t="s">
        <v>412</v>
      </c>
      <c r="D51" s="1015" t="s">
        <v>897</v>
      </c>
      <c r="E51" s="1425"/>
      <c r="F51" s="1422"/>
      <c r="G51" s="1419"/>
      <c r="H51" s="1381"/>
      <c r="I51" s="1437"/>
      <c r="J51" s="973">
        <v>0</v>
      </c>
      <c r="K51" s="1316"/>
      <c r="L51" s="1328"/>
      <c r="M51" s="1322"/>
      <c r="N51" s="1272"/>
      <c r="O51" s="353">
        <v>0</v>
      </c>
      <c r="P51" s="1351"/>
      <c r="Q51" s="1351"/>
      <c r="R51" s="1438"/>
    </row>
    <row r="52" spans="1:18" s="4" customFormat="1" ht="18" customHeight="1" x14ac:dyDescent="0.15">
      <c r="A52" s="729"/>
      <c r="B52" s="1223"/>
      <c r="C52" s="163" t="s">
        <v>413</v>
      </c>
      <c r="D52" s="1440" t="s">
        <v>287</v>
      </c>
      <c r="E52" s="1425"/>
      <c r="F52" s="1422"/>
      <c r="G52" s="1419"/>
      <c r="H52" s="1381"/>
      <c r="I52" s="1437"/>
      <c r="J52" s="973">
        <v>0</v>
      </c>
      <c r="K52" s="1317"/>
      <c r="L52" s="1439"/>
      <c r="M52" s="1323"/>
      <c r="N52" s="1272"/>
      <c r="O52" s="353">
        <v>0</v>
      </c>
      <c r="P52" s="1351"/>
      <c r="Q52" s="1351"/>
      <c r="R52" s="1438"/>
    </row>
    <row r="53" spans="1:18" s="4" customFormat="1" ht="18" customHeight="1" x14ac:dyDescent="0.15">
      <c r="A53" s="729"/>
      <c r="B53" s="1223"/>
      <c r="C53" s="163" t="s">
        <v>414</v>
      </c>
      <c r="D53" s="1381"/>
      <c r="E53" s="1425"/>
      <c r="F53" s="1422"/>
      <c r="G53" s="1419"/>
      <c r="H53" s="1381"/>
      <c r="I53" s="1437"/>
      <c r="J53" s="973">
        <v>0</v>
      </c>
      <c r="K53" s="1315" t="s">
        <v>539</v>
      </c>
      <c r="L53" s="1327" t="s">
        <v>153</v>
      </c>
      <c r="M53" s="1321" t="s">
        <v>540</v>
      </c>
      <c r="N53" s="1272"/>
      <c r="O53" s="353">
        <v>0</v>
      </c>
      <c r="P53" s="1351"/>
      <c r="Q53" s="1351"/>
      <c r="R53" s="1438"/>
    </row>
    <row r="54" spans="1:18" s="4" customFormat="1" ht="18" customHeight="1" x14ac:dyDescent="0.15">
      <c r="A54" s="729"/>
      <c r="B54" s="1223"/>
      <c r="C54" s="351" t="s">
        <v>415</v>
      </c>
      <c r="D54" s="1382"/>
      <c r="E54" s="1426"/>
      <c r="F54" s="1423"/>
      <c r="G54" s="1420"/>
      <c r="H54" s="1382"/>
      <c r="I54" s="1415"/>
      <c r="J54" s="974">
        <v>0</v>
      </c>
      <c r="K54" s="1383"/>
      <c r="L54" s="1329"/>
      <c r="M54" s="1330"/>
      <c r="N54" s="1272"/>
      <c r="O54" s="308">
        <v>0</v>
      </c>
      <c r="P54" s="1352"/>
      <c r="Q54" s="1352"/>
      <c r="R54" s="1433"/>
    </row>
    <row r="55" spans="1:18" s="4" customFormat="1" ht="18" customHeight="1" x14ac:dyDescent="0.15">
      <c r="A55" s="729"/>
      <c r="B55" s="1230"/>
      <c r="C55" s="234" t="s">
        <v>173</v>
      </c>
      <c r="D55" s="1259"/>
      <c r="E55" s="1260"/>
      <c r="F55" s="1260"/>
      <c r="G55" s="1260"/>
      <c r="H55" s="1260"/>
      <c r="I55" s="1260"/>
      <c r="J55" s="1260"/>
      <c r="K55" s="1260"/>
      <c r="L55" s="1260"/>
      <c r="M55" s="1261"/>
      <c r="N55" s="1273"/>
      <c r="O55" s="691">
        <v>0</v>
      </c>
      <c r="P55" s="1129">
        <v>1</v>
      </c>
      <c r="Q55" s="1129">
        <v>29</v>
      </c>
      <c r="R55" s="307"/>
    </row>
    <row r="56" spans="1:18" s="4" customFormat="1" ht="18" customHeight="1" x14ac:dyDescent="0.15">
      <c r="A56" s="729"/>
      <c r="B56" s="1225" t="s">
        <v>53</v>
      </c>
      <c r="C56" s="798" t="s">
        <v>30</v>
      </c>
      <c r="D56" s="1344" t="s">
        <v>287</v>
      </c>
      <c r="E56" s="1347" t="s">
        <v>884</v>
      </c>
      <c r="F56" s="1395" t="s">
        <v>885</v>
      </c>
      <c r="G56" s="1392" t="s">
        <v>1030</v>
      </c>
      <c r="H56" s="1344" t="s">
        <v>1031</v>
      </c>
      <c r="I56" s="953" t="s">
        <v>1051</v>
      </c>
      <c r="J56" s="976">
        <v>0</v>
      </c>
      <c r="K56" s="1297" t="s">
        <v>518</v>
      </c>
      <c r="L56" s="1342" t="s">
        <v>153</v>
      </c>
      <c r="M56" s="1303" t="s">
        <v>519</v>
      </c>
      <c r="N56" s="1262">
        <v>26035</v>
      </c>
      <c r="O56" s="801">
        <v>0</v>
      </c>
      <c r="P56" s="1434" t="s">
        <v>85</v>
      </c>
      <c r="Q56" s="1434" t="s">
        <v>85</v>
      </c>
      <c r="R56" s="1427" t="s">
        <v>85</v>
      </c>
    </row>
    <row r="57" spans="1:18" s="4" customFormat="1" ht="18" customHeight="1" x14ac:dyDescent="0.15">
      <c r="A57" s="729"/>
      <c r="B57" s="1225"/>
      <c r="C57" s="165" t="s">
        <v>33</v>
      </c>
      <c r="D57" s="1391"/>
      <c r="E57" s="1448"/>
      <c r="F57" s="1447"/>
      <c r="G57" s="1446"/>
      <c r="H57" s="1391"/>
      <c r="I57" s="1166" t="s">
        <v>1052</v>
      </c>
      <c r="J57" s="964">
        <v>0</v>
      </c>
      <c r="K57" s="1299"/>
      <c r="L57" s="1343"/>
      <c r="M57" s="1305"/>
      <c r="N57" s="1263"/>
      <c r="O57" s="170">
        <v>1</v>
      </c>
      <c r="P57" s="1435"/>
      <c r="Q57" s="1435"/>
      <c r="R57" s="1428"/>
    </row>
    <row r="58" spans="1:18" s="4" customFormat="1" ht="18" customHeight="1" x14ac:dyDescent="0.15">
      <c r="A58" s="729"/>
      <c r="B58" s="1225"/>
      <c r="C58" s="165" t="s">
        <v>34</v>
      </c>
      <c r="D58" s="1017" t="s">
        <v>1028</v>
      </c>
      <c r="E58" s="1090" t="s">
        <v>884</v>
      </c>
      <c r="F58" s="1090" t="s">
        <v>885</v>
      </c>
      <c r="G58" s="1090" t="s">
        <v>530</v>
      </c>
      <c r="H58" s="1017" t="s">
        <v>85</v>
      </c>
      <c r="I58" s="951" t="s">
        <v>647</v>
      </c>
      <c r="J58" s="964">
        <v>0</v>
      </c>
      <c r="K58" s="1048" t="s">
        <v>523</v>
      </c>
      <c r="L58" s="774" t="s">
        <v>153</v>
      </c>
      <c r="M58" s="1061" t="s">
        <v>540</v>
      </c>
      <c r="N58" s="1263"/>
      <c r="O58" s="170">
        <v>0</v>
      </c>
      <c r="P58" s="1443"/>
      <c r="Q58" s="1443"/>
      <c r="R58" s="1442"/>
    </row>
    <row r="59" spans="1:18" s="4" customFormat="1" ht="18" customHeight="1" x14ac:dyDescent="0.15">
      <c r="A59" s="729"/>
      <c r="B59" s="1225"/>
      <c r="C59" s="165" t="s">
        <v>220</v>
      </c>
      <c r="D59" s="1390" t="s">
        <v>287</v>
      </c>
      <c r="E59" s="1449" t="s">
        <v>884</v>
      </c>
      <c r="F59" s="1450" t="s">
        <v>885</v>
      </c>
      <c r="G59" s="1451" t="s">
        <v>1030</v>
      </c>
      <c r="H59" s="1390" t="s">
        <v>1031</v>
      </c>
      <c r="I59" s="1444" t="s">
        <v>1053</v>
      </c>
      <c r="J59" s="964">
        <v>0</v>
      </c>
      <c r="K59" s="1400" t="s">
        <v>518</v>
      </c>
      <c r="L59" s="1436" t="s">
        <v>153</v>
      </c>
      <c r="M59" s="1340" t="s">
        <v>519</v>
      </c>
      <c r="N59" s="1263"/>
      <c r="O59" s="170">
        <v>0</v>
      </c>
      <c r="P59" s="170">
        <v>1</v>
      </c>
      <c r="Q59" s="170">
        <v>12</v>
      </c>
      <c r="R59" s="174" t="s">
        <v>1059</v>
      </c>
    </row>
    <row r="60" spans="1:18" s="4" customFormat="1" ht="18" customHeight="1" x14ac:dyDescent="0.15">
      <c r="A60" s="729"/>
      <c r="B60" s="1225"/>
      <c r="C60" s="572" t="s">
        <v>147</v>
      </c>
      <c r="D60" s="1391"/>
      <c r="E60" s="1448"/>
      <c r="F60" s="1447"/>
      <c r="G60" s="1446"/>
      <c r="H60" s="1391"/>
      <c r="I60" s="1445"/>
      <c r="J60" s="964">
        <v>0</v>
      </c>
      <c r="K60" s="1299"/>
      <c r="L60" s="1343"/>
      <c r="M60" s="1305"/>
      <c r="N60" s="1263"/>
      <c r="O60" s="170">
        <v>0</v>
      </c>
      <c r="P60" s="1430" t="s">
        <v>85</v>
      </c>
      <c r="Q60" s="1430" t="s">
        <v>85</v>
      </c>
      <c r="R60" s="1441" t="s">
        <v>85</v>
      </c>
    </row>
    <row r="61" spans="1:18" s="4" customFormat="1" ht="18" customHeight="1" x14ac:dyDescent="0.15">
      <c r="A61" s="729"/>
      <c r="B61" s="1225"/>
      <c r="C61" s="175" t="s">
        <v>449</v>
      </c>
      <c r="D61" s="1018" t="s">
        <v>1028</v>
      </c>
      <c r="E61" s="1091" t="s">
        <v>884</v>
      </c>
      <c r="F61" s="1091" t="s">
        <v>885</v>
      </c>
      <c r="G61" s="1091" t="s">
        <v>530</v>
      </c>
      <c r="H61" s="1018" t="s">
        <v>85</v>
      </c>
      <c r="I61" s="952" t="s">
        <v>647</v>
      </c>
      <c r="J61" s="965">
        <v>0</v>
      </c>
      <c r="K61" s="1049" t="s">
        <v>523</v>
      </c>
      <c r="L61" s="777" t="s">
        <v>153</v>
      </c>
      <c r="M61" s="1062" t="s">
        <v>540</v>
      </c>
      <c r="N61" s="1263"/>
      <c r="O61" s="602">
        <v>0</v>
      </c>
      <c r="P61" s="1431"/>
      <c r="Q61" s="1431"/>
      <c r="R61" s="1429"/>
    </row>
    <row r="62" spans="1:18" s="4" customFormat="1" ht="18" customHeight="1" x14ac:dyDescent="0.15">
      <c r="A62" s="729"/>
      <c r="B62" s="1225"/>
      <c r="C62" s="815" t="s">
        <v>173</v>
      </c>
      <c r="D62" s="1274"/>
      <c r="E62" s="1275"/>
      <c r="F62" s="1275"/>
      <c r="G62" s="1275"/>
      <c r="H62" s="1275"/>
      <c r="I62" s="1275"/>
      <c r="J62" s="1275"/>
      <c r="K62" s="1275"/>
      <c r="L62" s="1275"/>
      <c r="M62" s="1276"/>
      <c r="N62" s="1264"/>
      <c r="O62" s="686">
        <v>1</v>
      </c>
      <c r="P62" s="1161">
        <v>1</v>
      </c>
      <c r="Q62" s="1161">
        <v>12</v>
      </c>
      <c r="R62" s="747"/>
    </row>
    <row r="63" spans="1:18" s="4" customFormat="1" ht="18" customHeight="1" x14ac:dyDescent="0.15">
      <c r="A63" s="729"/>
      <c r="B63" s="1222" t="s">
        <v>188</v>
      </c>
      <c r="C63" s="241" t="s">
        <v>8</v>
      </c>
      <c r="D63" s="1454" t="s">
        <v>287</v>
      </c>
      <c r="E63" s="1463" t="s">
        <v>884</v>
      </c>
      <c r="F63" s="1460" t="s">
        <v>885</v>
      </c>
      <c r="G63" s="1457" t="s">
        <v>894</v>
      </c>
      <c r="H63" s="1454" t="s">
        <v>85</v>
      </c>
      <c r="I63" s="954" t="s">
        <v>898</v>
      </c>
      <c r="J63" s="975">
        <v>0</v>
      </c>
      <c r="K63" s="1053" t="s">
        <v>539</v>
      </c>
      <c r="L63" s="246" t="s">
        <v>153</v>
      </c>
      <c r="M63" s="1065" t="s">
        <v>542</v>
      </c>
      <c r="N63" s="1271">
        <v>33382</v>
      </c>
      <c r="O63" s="244">
        <v>0</v>
      </c>
      <c r="P63" s="1453" t="s">
        <v>85</v>
      </c>
      <c r="Q63" s="1453" t="s">
        <v>85</v>
      </c>
      <c r="R63" s="1452" t="s">
        <v>85</v>
      </c>
    </row>
    <row r="64" spans="1:18" s="4" customFormat="1" ht="18" customHeight="1" x14ac:dyDescent="0.15">
      <c r="A64" s="729"/>
      <c r="B64" s="1223"/>
      <c r="C64" s="166" t="s">
        <v>189</v>
      </c>
      <c r="D64" s="1455"/>
      <c r="E64" s="1464"/>
      <c r="F64" s="1461"/>
      <c r="G64" s="1458"/>
      <c r="H64" s="1455"/>
      <c r="I64" s="1414" t="s">
        <v>1032</v>
      </c>
      <c r="J64" s="973">
        <v>0</v>
      </c>
      <c r="K64" s="1045" t="s">
        <v>539</v>
      </c>
      <c r="L64" s="159" t="s">
        <v>153</v>
      </c>
      <c r="M64" s="1066" t="s">
        <v>542</v>
      </c>
      <c r="N64" s="1272"/>
      <c r="O64" s="353">
        <v>0</v>
      </c>
      <c r="P64" s="1351"/>
      <c r="Q64" s="1351"/>
      <c r="R64" s="1438"/>
    </row>
    <row r="65" spans="1:18" s="4" customFormat="1" ht="18" customHeight="1" x14ac:dyDescent="0.15">
      <c r="A65" s="729"/>
      <c r="B65" s="1223"/>
      <c r="C65" s="176" t="s">
        <v>163</v>
      </c>
      <c r="D65" s="1456"/>
      <c r="E65" s="1465"/>
      <c r="F65" s="1462"/>
      <c r="G65" s="1459"/>
      <c r="H65" s="1456"/>
      <c r="I65" s="1415"/>
      <c r="J65" s="974">
        <v>0</v>
      </c>
      <c r="K65" s="1046" t="s">
        <v>539</v>
      </c>
      <c r="L65" s="177" t="s">
        <v>153</v>
      </c>
      <c r="M65" s="1067" t="s">
        <v>540</v>
      </c>
      <c r="N65" s="1272"/>
      <c r="O65" s="308">
        <v>0</v>
      </c>
      <c r="P65" s="1352"/>
      <c r="Q65" s="1352"/>
      <c r="R65" s="1433"/>
    </row>
    <row r="66" spans="1:18" s="4" customFormat="1" ht="18" customHeight="1" x14ac:dyDescent="0.15">
      <c r="A66" s="729"/>
      <c r="B66" s="1223"/>
      <c r="C66" s="236" t="s">
        <v>173</v>
      </c>
      <c r="D66" s="1259"/>
      <c r="E66" s="1260"/>
      <c r="F66" s="1260"/>
      <c r="G66" s="1260"/>
      <c r="H66" s="1260"/>
      <c r="I66" s="1260"/>
      <c r="J66" s="1260"/>
      <c r="K66" s="1260"/>
      <c r="L66" s="1260"/>
      <c r="M66" s="1261"/>
      <c r="N66" s="1273"/>
      <c r="O66" s="690">
        <v>0</v>
      </c>
      <c r="P66" s="1128">
        <v>0</v>
      </c>
      <c r="Q66" s="1128">
        <v>0</v>
      </c>
      <c r="R66" s="307"/>
    </row>
    <row r="67" spans="1:18" s="4" customFormat="1" ht="18" customHeight="1" x14ac:dyDescent="0.15">
      <c r="A67" s="729"/>
      <c r="B67" s="1224" t="s">
        <v>54</v>
      </c>
      <c r="C67" s="238" t="s">
        <v>140</v>
      </c>
      <c r="D67" s="1344" t="s">
        <v>287</v>
      </c>
      <c r="E67" s="1347" t="s">
        <v>884</v>
      </c>
      <c r="F67" s="1395" t="s">
        <v>885</v>
      </c>
      <c r="G67" s="1392" t="s">
        <v>894</v>
      </c>
      <c r="H67" s="1344" t="s">
        <v>85</v>
      </c>
      <c r="I67" s="1402" t="s">
        <v>1033</v>
      </c>
      <c r="J67" s="963">
        <v>0</v>
      </c>
      <c r="K67" s="1297" t="s">
        <v>523</v>
      </c>
      <c r="L67" s="1342" t="s">
        <v>153</v>
      </c>
      <c r="M67" s="1303" t="s">
        <v>519</v>
      </c>
      <c r="N67" s="1262">
        <v>13423</v>
      </c>
      <c r="O67" s="261">
        <v>0</v>
      </c>
      <c r="P67" s="1434" t="s">
        <v>85</v>
      </c>
      <c r="Q67" s="1434" t="s">
        <v>85</v>
      </c>
      <c r="R67" s="1427" t="s">
        <v>85</v>
      </c>
    </row>
    <row r="68" spans="1:18" s="4" customFormat="1" ht="18" customHeight="1" x14ac:dyDescent="0.15">
      <c r="A68" s="729"/>
      <c r="B68" s="1225"/>
      <c r="C68" s="175" t="s">
        <v>141</v>
      </c>
      <c r="D68" s="1346"/>
      <c r="E68" s="1349"/>
      <c r="F68" s="1397"/>
      <c r="G68" s="1394"/>
      <c r="H68" s="1346"/>
      <c r="I68" s="1404"/>
      <c r="J68" s="965">
        <v>0</v>
      </c>
      <c r="K68" s="1401"/>
      <c r="L68" s="1417"/>
      <c r="M68" s="1341"/>
      <c r="N68" s="1263"/>
      <c r="O68" s="602">
        <v>0</v>
      </c>
      <c r="P68" s="1431"/>
      <c r="Q68" s="1431"/>
      <c r="R68" s="1429"/>
    </row>
    <row r="69" spans="1:18" s="4" customFormat="1" ht="18" customHeight="1" x14ac:dyDescent="0.15">
      <c r="A69" s="729"/>
      <c r="B69" s="1225"/>
      <c r="C69" s="237" t="s">
        <v>173</v>
      </c>
      <c r="D69" s="1274"/>
      <c r="E69" s="1275"/>
      <c r="F69" s="1275"/>
      <c r="G69" s="1275"/>
      <c r="H69" s="1275"/>
      <c r="I69" s="1275"/>
      <c r="J69" s="1275"/>
      <c r="K69" s="1275"/>
      <c r="L69" s="1275"/>
      <c r="M69" s="1276"/>
      <c r="N69" s="1264"/>
      <c r="O69" s="688">
        <v>0</v>
      </c>
      <c r="P69" s="1165">
        <v>0</v>
      </c>
      <c r="Q69" s="1165">
        <v>0</v>
      </c>
      <c r="R69" s="747"/>
    </row>
    <row r="70" spans="1:18" s="4" customFormat="1" ht="18" customHeight="1" x14ac:dyDescent="0.15">
      <c r="A70" s="729"/>
      <c r="B70" s="727" t="s">
        <v>55</v>
      </c>
      <c r="C70" s="236" t="s">
        <v>142</v>
      </c>
      <c r="D70" s="1022" t="s">
        <v>287</v>
      </c>
      <c r="E70" s="1101" t="s">
        <v>884</v>
      </c>
      <c r="F70" s="1101" t="s">
        <v>885</v>
      </c>
      <c r="G70" s="1101" t="s">
        <v>530</v>
      </c>
      <c r="H70" s="1022" t="s">
        <v>85</v>
      </c>
      <c r="I70" s="624" t="s">
        <v>1037</v>
      </c>
      <c r="J70" s="970">
        <v>0</v>
      </c>
      <c r="K70" s="1029" t="s">
        <v>899</v>
      </c>
      <c r="L70" s="253" t="s">
        <v>153</v>
      </c>
      <c r="M70" s="1030" t="s">
        <v>900</v>
      </c>
      <c r="N70" s="699">
        <v>12648</v>
      </c>
      <c r="O70" s="689">
        <v>0</v>
      </c>
      <c r="P70" s="689" t="s">
        <v>85</v>
      </c>
      <c r="Q70" s="689" t="s">
        <v>85</v>
      </c>
      <c r="R70" s="1177" t="s">
        <v>85</v>
      </c>
    </row>
    <row r="71" spans="1:18" s="4" customFormat="1" ht="18" customHeight="1" x14ac:dyDescent="0.15">
      <c r="A71" s="729"/>
      <c r="B71" s="726" t="s">
        <v>56</v>
      </c>
      <c r="C71" s="237" t="s">
        <v>9</v>
      </c>
      <c r="D71" s="1082" t="s">
        <v>897</v>
      </c>
      <c r="E71" s="1092" t="s">
        <v>884</v>
      </c>
      <c r="F71" s="1092" t="s">
        <v>885</v>
      </c>
      <c r="G71" s="1092" t="s">
        <v>1030</v>
      </c>
      <c r="H71" s="1023" t="s">
        <v>901</v>
      </c>
      <c r="I71" s="498" t="s">
        <v>530</v>
      </c>
      <c r="J71" s="969">
        <v>0</v>
      </c>
      <c r="K71" s="1051" t="s">
        <v>539</v>
      </c>
      <c r="L71" s="696" t="s">
        <v>153</v>
      </c>
      <c r="M71" s="1068" t="s">
        <v>542</v>
      </c>
      <c r="N71" s="603">
        <v>11040</v>
      </c>
      <c r="O71" s="685">
        <v>0</v>
      </c>
      <c r="P71" s="1164" t="s">
        <v>85</v>
      </c>
      <c r="Q71" s="1164" t="s">
        <v>85</v>
      </c>
      <c r="R71" s="1170" t="s">
        <v>85</v>
      </c>
    </row>
    <row r="72" spans="1:18" s="4" customFormat="1" ht="18" customHeight="1" x14ac:dyDescent="0.15">
      <c r="A72" s="729"/>
      <c r="B72" s="727" t="s">
        <v>57</v>
      </c>
      <c r="C72" s="236" t="s">
        <v>182</v>
      </c>
      <c r="D72" s="1022" t="s">
        <v>287</v>
      </c>
      <c r="E72" s="1102" t="s">
        <v>884</v>
      </c>
      <c r="F72" s="1102" t="s">
        <v>885</v>
      </c>
      <c r="G72" s="1102" t="s">
        <v>530</v>
      </c>
      <c r="H72" s="958" t="s">
        <v>85</v>
      </c>
      <c r="I72" s="624" t="s">
        <v>902</v>
      </c>
      <c r="J72" s="970">
        <v>0</v>
      </c>
      <c r="K72" s="1029" t="s">
        <v>523</v>
      </c>
      <c r="L72" s="253" t="s">
        <v>153</v>
      </c>
      <c r="M72" s="1030" t="s">
        <v>542</v>
      </c>
      <c r="N72" s="699">
        <v>13438</v>
      </c>
      <c r="O72" s="689">
        <v>0</v>
      </c>
      <c r="P72" s="689" t="s">
        <v>85</v>
      </c>
      <c r="Q72" s="689" t="s">
        <v>85</v>
      </c>
      <c r="R72" s="1177" t="s">
        <v>85</v>
      </c>
    </row>
    <row r="73" spans="1:18" s="4" customFormat="1" ht="18" customHeight="1" x14ac:dyDescent="0.15">
      <c r="A73" s="729"/>
      <c r="B73" s="726" t="s">
        <v>58</v>
      </c>
      <c r="C73" s="237" t="s">
        <v>185</v>
      </c>
      <c r="D73" s="1082" t="s">
        <v>287</v>
      </c>
      <c r="E73" s="1103" t="s">
        <v>884</v>
      </c>
      <c r="F73" s="1103" t="s">
        <v>885</v>
      </c>
      <c r="G73" s="1103" t="s">
        <v>530</v>
      </c>
      <c r="H73" s="1019" t="s">
        <v>85</v>
      </c>
      <c r="I73" s="498">
        <v>0</v>
      </c>
      <c r="J73" s="969">
        <v>0</v>
      </c>
      <c r="K73" s="1051" t="s">
        <v>523</v>
      </c>
      <c r="L73" s="696" t="s">
        <v>153</v>
      </c>
      <c r="M73" s="1068" t="s">
        <v>686</v>
      </c>
      <c r="N73" s="603">
        <v>12468</v>
      </c>
      <c r="O73" s="685">
        <v>0</v>
      </c>
      <c r="P73" s="1164" t="s">
        <v>85</v>
      </c>
      <c r="Q73" s="1164" t="s">
        <v>85</v>
      </c>
      <c r="R73" s="1170" t="s">
        <v>85</v>
      </c>
    </row>
    <row r="74" spans="1:18" s="4" customFormat="1" ht="18" customHeight="1" x14ac:dyDescent="0.15">
      <c r="A74" s="729"/>
      <c r="B74" s="727" t="s">
        <v>59</v>
      </c>
      <c r="C74" s="236" t="s">
        <v>183</v>
      </c>
      <c r="D74" s="1022" t="s">
        <v>287</v>
      </c>
      <c r="E74" s="1102" t="s">
        <v>884</v>
      </c>
      <c r="F74" s="1102" t="s">
        <v>885</v>
      </c>
      <c r="G74" s="1102" t="s">
        <v>530</v>
      </c>
      <c r="H74" s="1020" t="s">
        <v>85</v>
      </c>
      <c r="I74" s="1169" t="s">
        <v>1034</v>
      </c>
      <c r="J74" s="970">
        <v>0</v>
      </c>
      <c r="K74" s="1029" t="s">
        <v>523</v>
      </c>
      <c r="L74" s="253" t="s">
        <v>153</v>
      </c>
      <c r="M74" s="1030" t="s">
        <v>519</v>
      </c>
      <c r="N74" s="699">
        <v>10911</v>
      </c>
      <c r="O74" s="689">
        <v>0</v>
      </c>
      <c r="P74" s="689" t="s">
        <v>85</v>
      </c>
      <c r="Q74" s="689" t="s">
        <v>85</v>
      </c>
      <c r="R74" s="1177" t="s">
        <v>85</v>
      </c>
    </row>
    <row r="75" spans="1:18" s="4" customFormat="1" ht="18" customHeight="1" x14ac:dyDescent="0.15">
      <c r="A75" s="729"/>
      <c r="B75" s="726" t="s">
        <v>60</v>
      </c>
      <c r="C75" s="237" t="s">
        <v>144</v>
      </c>
      <c r="D75" s="1082" t="s">
        <v>287</v>
      </c>
      <c r="E75" s="1103" t="s">
        <v>884</v>
      </c>
      <c r="F75" s="1103" t="s">
        <v>885</v>
      </c>
      <c r="G75" s="1103" t="s">
        <v>530</v>
      </c>
      <c r="H75" s="1019" t="s">
        <v>85</v>
      </c>
      <c r="I75" s="498" t="s">
        <v>1017</v>
      </c>
      <c r="J75" s="969">
        <v>0</v>
      </c>
      <c r="K75" s="1054" t="s">
        <v>518</v>
      </c>
      <c r="L75" s="696" t="s">
        <v>153</v>
      </c>
      <c r="M75" s="1064" t="s">
        <v>540</v>
      </c>
      <c r="N75" s="603">
        <v>5765</v>
      </c>
      <c r="O75" s="685">
        <v>0</v>
      </c>
      <c r="P75" s="1164" t="s">
        <v>85</v>
      </c>
      <c r="Q75" s="1164" t="s">
        <v>85</v>
      </c>
      <c r="R75" s="1170" t="s">
        <v>85</v>
      </c>
    </row>
    <row r="76" spans="1:18" s="4" customFormat="1" ht="18" customHeight="1" x14ac:dyDescent="0.15">
      <c r="A76" s="729"/>
      <c r="B76" s="488" t="s">
        <v>469</v>
      </c>
      <c r="C76" s="538" t="s">
        <v>470</v>
      </c>
      <c r="D76" s="1094" t="s">
        <v>85</v>
      </c>
      <c r="E76" s="1104" t="s">
        <v>884</v>
      </c>
      <c r="F76" s="1105" t="s">
        <v>885</v>
      </c>
      <c r="G76" s="1105" t="s">
        <v>530</v>
      </c>
      <c r="H76" s="1094" t="s">
        <v>903</v>
      </c>
      <c r="I76" s="1096" t="s">
        <v>780</v>
      </c>
      <c r="J76" s="977">
        <v>0</v>
      </c>
      <c r="K76" s="1027" t="s">
        <v>523</v>
      </c>
      <c r="L76" s="491" t="s">
        <v>164</v>
      </c>
      <c r="M76" s="1028" t="s">
        <v>519</v>
      </c>
      <c r="N76" s="604">
        <v>1368</v>
      </c>
      <c r="O76" s="683">
        <v>4</v>
      </c>
      <c r="P76" s="683" t="s">
        <v>85</v>
      </c>
      <c r="Q76" s="683" t="s">
        <v>85</v>
      </c>
      <c r="R76" s="1178" t="s">
        <v>85</v>
      </c>
    </row>
    <row r="77" spans="1:18" s="4" customFormat="1" ht="18" customHeight="1" x14ac:dyDescent="0.15">
      <c r="A77" s="729"/>
      <c r="B77" s="726" t="s">
        <v>61</v>
      </c>
      <c r="C77" s="497" t="s">
        <v>176</v>
      </c>
      <c r="D77" s="1082" t="s">
        <v>897</v>
      </c>
      <c r="E77" s="1092" t="s">
        <v>884</v>
      </c>
      <c r="F77" s="1092" t="s">
        <v>885</v>
      </c>
      <c r="G77" s="1092" t="s">
        <v>530</v>
      </c>
      <c r="H77" s="1024" t="s">
        <v>85</v>
      </c>
      <c r="I77" s="1095" t="s">
        <v>530</v>
      </c>
      <c r="J77" s="969">
        <v>0</v>
      </c>
      <c r="K77" s="1054" t="s">
        <v>523</v>
      </c>
      <c r="L77" s="696" t="s">
        <v>153</v>
      </c>
      <c r="M77" s="1064" t="s">
        <v>519</v>
      </c>
      <c r="N77" s="603">
        <v>4498</v>
      </c>
      <c r="O77" s="685">
        <v>0</v>
      </c>
      <c r="P77" s="1164" t="s">
        <v>85</v>
      </c>
      <c r="Q77" s="1164" t="s">
        <v>85</v>
      </c>
      <c r="R77" s="1170" t="s">
        <v>85</v>
      </c>
    </row>
    <row r="78" spans="1:18" s="4" customFormat="1" ht="18" customHeight="1" x14ac:dyDescent="0.15">
      <c r="A78" s="729"/>
      <c r="B78" s="1226" t="s">
        <v>62</v>
      </c>
      <c r="C78" s="492" t="s">
        <v>51</v>
      </c>
      <c r="D78" s="1468" t="s">
        <v>287</v>
      </c>
      <c r="E78" s="1471" t="s">
        <v>884</v>
      </c>
      <c r="F78" s="1474" t="s">
        <v>885</v>
      </c>
      <c r="G78" s="1477" t="s">
        <v>1030</v>
      </c>
      <c r="H78" s="1309" t="s">
        <v>1031</v>
      </c>
      <c r="I78" s="1483" t="s">
        <v>1050</v>
      </c>
      <c r="J78" s="978">
        <v>0</v>
      </c>
      <c r="K78" s="1480" t="s">
        <v>523</v>
      </c>
      <c r="L78" s="1495" t="s">
        <v>153</v>
      </c>
      <c r="M78" s="1492" t="s">
        <v>519</v>
      </c>
      <c r="N78" s="1265">
        <v>13222</v>
      </c>
      <c r="O78" s="493">
        <v>0</v>
      </c>
      <c r="P78" s="1489" t="s">
        <v>85</v>
      </c>
      <c r="Q78" s="1489" t="s">
        <v>85</v>
      </c>
      <c r="R78" s="1486" t="s">
        <v>85</v>
      </c>
    </row>
    <row r="79" spans="1:18" s="4" customFormat="1" ht="18" customHeight="1" x14ac:dyDescent="0.15">
      <c r="A79" s="729"/>
      <c r="B79" s="1227"/>
      <c r="C79" s="494" t="s">
        <v>145</v>
      </c>
      <c r="D79" s="1469"/>
      <c r="E79" s="1472"/>
      <c r="F79" s="1475"/>
      <c r="G79" s="1478"/>
      <c r="H79" s="1307"/>
      <c r="I79" s="1484"/>
      <c r="J79" s="979">
        <v>0</v>
      </c>
      <c r="K79" s="1481"/>
      <c r="L79" s="1496"/>
      <c r="M79" s="1493"/>
      <c r="N79" s="1266"/>
      <c r="O79" s="828">
        <v>0</v>
      </c>
      <c r="P79" s="1490"/>
      <c r="Q79" s="1490"/>
      <c r="R79" s="1487"/>
    </row>
    <row r="80" spans="1:18" s="4" customFormat="1" ht="18" customHeight="1" x14ac:dyDescent="0.15">
      <c r="A80" s="729"/>
      <c r="B80" s="1227"/>
      <c r="C80" s="495" t="s">
        <v>177</v>
      </c>
      <c r="D80" s="1470"/>
      <c r="E80" s="1473"/>
      <c r="F80" s="1476"/>
      <c r="G80" s="1479"/>
      <c r="H80" s="1308"/>
      <c r="I80" s="1485"/>
      <c r="J80" s="980">
        <v>0</v>
      </c>
      <c r="K80" s="1482"/>
      <c r="L80" s="1497"/>
      <c r="M80" s="1494"/>
      <c r="N80" s="1266"/>
      <c r="O80" s="496">
        <v>0</v>
      </c>
      <c r="P80" s="1491"/>
      <c r="Q80" s="1491"/>
      <c r="R80" s="1488"/>
    </row>
    <row r="81" spans="1:18" s="4" customFormat="1" ht="18" customHeight="1" x14ac:dyDescent="0.15">
      <c r="A81" s="729"/>
      <c r="B81" s="1227"/>
      <c r="C81" s="489" t="s">
        <v>173</v>
      </c>
      <c r="D81" s="1280"/>
      <c r="E81" s="1281"/>
      <c r="F81" s="1281"/>
      <c r="G81" s="1281"/>
      <c r="H81" s="1281"/>
      <c r="I81" s="1281"/>
      <c r="J81" s="1281"/>
      <c r="K81" s="1281"/>
      <c r="L81" s="1281"/>
      <c r="M81" s="1282"/>
      <c r="N81" s="1267"/>
      <c r="O81" s="684">
        <v>0</v>
      </c>
      <c r="P81" s="684">
        <v>0</v>
      </c>
      <c r="Q81" s="684">
        <v>0</v>
      </c>
      <c r="R81" s="817"/>
    </row>
    <row r="82" spans="1:18" s="4" customFormat="1" ht="18" customHeight="1" x14ac:dyDescent="0.15">
      <c r="A82" s="729"/>
      <c r="B82" s="1220" t="s">
        <v>91</v>
      </c>
      <c r="C82" s="499" t="s">
        <v>108</v>
      </c>
      <c r="D82" s="1466" t="s">
        <v>287</v>
      </c>
      <c r="E82" s="1334" t="s">
        <v>884</v>
      </c>
      <c r="F82" s="1334" t="s">
        <v>885</v>
      </c>
      <c r="G82" s="1337" t="s">
        <v>530</v>
      </c>
      <c r="H82" s="1344" t="s">
        <v>901</v>
      </c>
      <c r="I82" s="955" t="s">
        <v>530</v>
      </c>
      <c r="J82" s="981">
        <v>0</v>
      </c>
      <c r="K82" s="1297" t="s">
        <v>523</v>
      </c>
      <c r="L82" s="1342" t="s">
        <v>153</v>
      </c>
      <c r="M82" s="1303" t="s">
        <v>519</v>
      </c>
      <c r="N82" s="1268">
        <v>10507</v>
      </c>
      <c r="O82" s="261">
        <v>0</v>
      </c>
      <c r="P82" s="1434" t="s">
        <v>85</v>
      </c>
      <c r="Q82" s="1434" t="s">
        <v>85</v>
      </c>
      <c r="R82" s="1427" t="s">
        <v>85</v>
      </c>
    </row>
    <row r="83" spans="1:18" s="4" customFormat="1" ht="18" customHeight="1" x14ac:dyDescent="0.15">
      <c r="A83" s="729"/>
      <c r="B83" s="1221"/>
      <c r="C83" s="500" t="s">
        <v>109</v>
      </c>
      <c r="D83" s="1467"/>
      <c r="E83" s="1336"/>
      <c r="F83" s="1336"/>
      <c r="G83" s="1339"/>
      <c r="H83" s="1346"/>
      <c r="I83" s="956" t="s">
        <v>530</v>
      </c>
      <c r="J83" s="982">
        <v>0</v>
      </c>
      <c r="K83" s="1401"/>
      <c r="L83" s="1417"/>
      <c r="M83" s="1341"/>
      <c r="N83" s="1269"/>
      <c r="O83" s="602">
        <v>0</v>
      </c>
      <c r="P83" s="1431"/>
      <c r="Q83" s="1431"/>
      <c r="R83" s="1429"/>
    </row>
    <row r="84" spans="1:18" s="4" customFormat="1" ht="18" customHeight="1" x14ac:dyDescent="0.15">
      <c r="A84" s="729"/>
      <c r="B84" s="1221"/>
      <c r="C84" s="237" t="s">
        <v>173</v>
      </c>
      <c r="D84" s="1274"/>
      <c r="E84" s="1275"/>
      <c r="F84" s="1275"/>
      <c r="G84" s="1275"/>
      <c r="H84" s="1275"/>
      <c r="I84" s="1275"/>
      <c r="J84" s="1275"/>
      <c r="K84" s="1275"/>
      <c r="L84" s="1275"/>
      <c r="M84" s="1276"/>
      <c r="N84" s="1270"/>
      <c r="O84" s="688">
        <v>0</v>
      </c>
      <c r="P84" s="1165">
        <v>0</v>
      </c>
      <c r="Q84" s="1165">
        <v>0</v>
      </c>
      <c r="R84" s="747"/>
    </row>
    <row r="85" spans="1:18" s="4" customFormat="1" ht="19.5" x14ac:dyDescent="0.15">
      <c r="A85" s="729"/>
      <c r="B85" s="488" t="s">
        <v>31</v>
      </c>
      <c r="C85" s="489" t="s">
        <v>4</v>
      </c>
      <c r="D85" s="1093" t="s">
        <v>287</v>
      </c>
      <c r="E85" s="1106" t="s">
        <v>884</v>
      </c>
      <c r="F85" s="1106" t="s">
        <v>885</v>
      </c>
      <c r="G85" s="1107" t="s">
        <v>530</v>
      </c>
      <c r="H85" s="1014" t="s">
        <v>1036</v>
      </c>
      <c r="I85" s="1167" t="s">
        <v>1035</v>
      </c>
      <c r="J85" s="977">
        <v>0</v>
      </c>
      <c r="K85" s="1027" t="s">
        <v>523</v>
      </c>
      <c r="L85" s="491" t="s">
        <v>153</v>
      </c>
      <c r="M85" s="1028" t="s">
        <v>519</v>
      </c>
      <c r="N85" s="604" t="s">
        <v>23</v>
      </c>
      <c r="O85" s="683">
        <v>0</v>
      </c>
      <c r="P85" s="683" t="s">
        <v>85</v>
      </c>
      <c r="Q85" s="683" t="s">
        <v>85</v>
      </c>
      <c r="R85" s="1178" t="s">
        <v>85</v>
      </c>
    </row>
    <row r="86" spans="1:18" s="4" customFormat="1" ht="23.25" thickBot="1" x14ac:dyDescent="0.2">
      <c r="A86" s="729"/>
      <c r="B86" s="482" t="s">
        <v>31</v>
      </c>
      <c r="C86" s="730" t="s">
        <v>5</v>
      </c>
      <c r="D86" s="1289" t="s">
        <v>1056</v>
      </c>
      <c r="E86" s="1290"/>
      <c r="F86" s="1290"/>
      <c r="G86" s="1290"/>
      <c r="H86" s="1291"/>
      <c r="I86" s="1168" t="s">
        <v>1018</v>
      </c>
      <c r="J86" s="983">
        <v>0</v>
      </c>
      <c r="K86" s="1055" t="s">
        <v>523</v>
      </c>
      <c r="L86" s="502" t="s">
        <v>153</v>
      </c>
      <c r="M86" s="1069" t="s">
        <v>723</v>
      </c>
      <c r="N86" s="908" t="s">
        <v>85</v>
      </c>
      <c r="O86" s="504">
        <v>0</v>
      </c>
      <c r="P86" s="504" t="s">
        <v>85</v>
      </c>
      <c r="Q86" s="504" t="s">
        <v>85</v>
      </c>
      <c r="R86" s="505" t="s">
        <v>85</v>
      </c>
    </row>
    <row r="87" spans="1:18" ht="16.5" customHeight="1" x14ac:dyDescent="0.15">
      <c r="A87" s="14"/>
      <c r="B87" s="65" t="s">
        <v>779</v>
      </c>
      <c r="C87" s="65"/>
      <c r="H87" s="1025"/>
      <c r="I87" s="957"/>
      <c r="J87" s="984"/>
      <c r="K87" s="1056"/>
      <c r="M87" s="1056"/>
      <c r="N87" s="56"/>
      <c r="O87" s="57"/>
      <c r="P87" s="57"/>
      <c r="Q87" s="57"/>
      <c r="R87" s="65"/>
    </row>
    <row r="88" spans="1:18" x14ac:dyDescent="0.15">
      <c r="B88" s="993" t="s">
        <v>1061</v>
      </c>
      <c r="M88" s="1056"/>
      <c r="N88" s="56"/>
      <c r="O88" s="57"/>
    </row>
    <row r="89" spans="1:18" x14ac:dyDescent="0.15">
      <c r="B89" s="10"/>
      <c r="K89" s="1056"/>
      <c r="M89" s="1056"/>
      <c r="N89" s="56"/>
      <c r="O89" s="57"/>
    </row>
  </sheetData>
  <mergeCells count="226">
    <mergeCell ref="K78:K80"/>
    <mergeCell ref="I78:I80"/>
    <mergeCell ref="R78:R80"/>
    <mergeCell ref="Q78:Q80"/>
    <mergeCell ref="P78:P80"/>
    <mergeCell ref="M78:M80"/>
    <mergeCell ref="L78:L80"/>
    <mergeCell ref="K82:K83"/>
    <mergeCell ref="L82:L83"/>
    <mergeCell ref="M82:M83"/>
    <mergeCell ref="R82:R83"/>
    <mergeCell ref="Q82:Q83"/>
    <mergeCell ref="P82:P83"/>
    <mergeCell ref="D82:D83"/>
    <mergeCell ref="E82:E83"/>
    <mergeCell ref="F82:F83"/>
    <mergeCell ref="G82:G83"/>
    <mergeCell ref="H82:H83"/>
    <mergeCell ref="D78:D80"/>
    <mergeCell ref="E78:E80"/>
    <mergeCell ref="F78:F80"/>
    <mergeCell ref="G78:G80"/>
    <mergeCell ref="H78:H80"/>
    <mergeCell ref="H67:H68"/>
    <mergeCell ref="G67:G68"/>
    <mergeCell ref="F67:F68"/>
    <mergeCell ref="E67:E68"/>
    <mergeCell ref="D67:D68"/>
    <mergeCell ref="I64:I65"/>
    <mergeCell ref="R63:R65"/>
    <mergeCell ref="Q63:Q65"/>
    <mergeCell ref="P63:P65"/>
    <mergeCell ref="R67:R68"/>
    <mergeCell ref="P67:P68"/>
    <mergeCell ref="Q67:Q68"/>
    <mergeCell ref="M67:M68"/>
    <mergeCell ref="L67:L68"/>
    <mergeCell ref="K67:K68"/>
    <mergeCell ref="I67:I68"/>
    <mergeCell ref="H63:H65"/>
    <mergeCell ref="G63:G65"/>
    <mergeCell ref="F63:F65"/>
    <mergeCell ref="E63:E65"/>
    <mergeCell ref="D63:D65"/>
    <mergeCell ref="L56:L57"/>
    <mergeCell ref="K56:K57"/>
    <mergeCell ref="M59:M60"/>
    <mergeCell ref="L59:L60"/>
    <mergeCell ref="K59:K60"/>
    <mergeCell ref="I59:I60"/>
    <mergeCell ref="G56:G57"/>
    <mergeCell ref="F56:F57"/>
    <mergeCell ref="E56:E57"/>
    <mergeCell ref="E59:E60"/>
    <mergeCell ref="F59:F60"/>
    <mergeCell ref="G59:G60"/>
    <mergeCell ref="H59:H60"/>
    <mergeCell ref="H56:H57"/>
    <mergeCell ref="D59:D60"/>
    <mergeCell ref="D56:D57"/>
    <mergeCell ref="I50:I54"/>
    <mergeCell ref="R49:R54"/>
    <mergeCell ref="Q49:Q54"/>
    <mergeCell ref="P49:P54"/>
    <mergeCell ref="M53:M54"/>
    <mergeCell ref="M49:M52"/>
    <mergeCell ref="L49:L52"/>
    <mergeCell ref="L53:L54"/>
    <mergeCell ref="K53:K54"/>
    <mergeCell ref="K49:K52"/>
    <mergeCell ref="H48:H54"/>
    <mergeCell ref="G48:G54"/>
    <mergeCell ref="F48:F54"/>
    <mergeCell ref="E48:E54"/>
    <mergeCell ref="D52:D54"/>
    <mergeCell ref="R60:R61"/>
    <mergeCell ref="Q60:Q61"/>
    <mergeCell ref="P60:P61"/>
    <mergeCell ref="R56:R58"/>
    <mergeCell ref="Q56:Q58"/>
    <mergeCell ref="P56:P58"/>
    <mergeCell ref="M56:M57"/>
    <mergeCell ref="R43:R46"/>
    <mergeCell ref="Q43:Q46"/>
    <mergeCell ref="P43:P46"/>
    <mergeCell ref="I43:I46"/>
    <mergeCell ref="D43:D46"/>
    <mergeCell ref="E43:E46"/>
    <mergeCell ref="F43:F46"/>
    <mergeCell ref="G43:G46"/>
    <mergeCell ref="H43:H46"/>
    <mergeCell ref="L44:L46"/>
    <mergeCell ref="M44:M46"/>
    <mergeCell ref="K44:K46"/>
    <mergeCell ref="H35:H37"/>
    <mergeCell ref="H39:H41"/>
    <mergeCell ref="G39:G41"/>
    <mergeCell ref="F39:F41"/>
    <mergeCell ref="E39:E41"/>
    <mergeCell ref="F35:F37"/>
    <mergeCell ref="G35:G37"/>
    <mergeCell ref="R29:R30"/>
    <mergeCell ref="Q29:Q30"/>
    <mergeCell ref="P29:P30"/>
    <mergeCell ref="R35:R37"/>
    <mergeCell ref="Q36:Q37"/>
    <mergeCell ref="P36:P37"/>
    <mergeCell ref="R40:R41"/>
    <mergeCell ref="Q40:Q41"/>
    <mergeCell ref="P40:P41"/>
    <mergeCell ref="I35:I37"/>
    <mergeCell ref="D39:D41"/>
    <mergeCell ref="M40:M41"/>
    <mergeCell ref="L40:L41"/>
    <mergeCell ref="K40:K41"/>
    <mergeCell ref="D20:M20"/>
    <mergeCell ref="D25:M25"/>
    <mergeCell ref="H14:H17"/>
    <mergeCell ref="H18:H19"/>
    <mergeCell ref="D14:D17"/>
    <mergeCell ref="D18:D19"/>
    <mergeCell ref="H28:H30"/>
    <mergeCell ref="G28:G30"/>
    <mergeCell ref="F28:F30"/>
    <mergeCell ref="E28:E30"/>
    <mergeCell ref="L18:L19"/>
    <mergeCell ref="K18:K19"/>
    <mergeCell ref="I14:I19"/>
    <mergeCell ref="E22:E24"/>
    <mergeCell ref="F22:F24"/>
    <mergeCell ref="G22:G24"/>
    <mergeCell ref="I40:I41"/>
    <mergeCell ref="K35:K37"/>
    <mergeCell ref="M35:M37"/>
    <mergeCell ref="L35:L37"/>
    <mergeCell ref="R15:R19"/>
    <mergeCell ref="Q15:Q19"/>
    <mergeCell ref="P15:P19"/>
    <mergeCell ref="I22:I24"/>
    <mergeCell ref="K28:K29"/>
    <mergeCell ref="R22:R24"/>
    <mergeCell ref="Q22:Q24"/>
    <mergeCell ref="P22:P24"/>
    <mergeCell ref="N14:N20"/>
    <mergeCell ref="N21:N25"/>
    <mergeCell ref="P5:P12"/>
    <mergeCell ref="Q5:Q12"/>
    <mergeCell ref="R5:R12"/>
    <mergeCell ref="E4:E6"/>
    <mergeCell ref="F4:F6"/>
    <mergeCell ref="G4:G6"/>
    <mergeCell ref="E8:E12"/>
    <mergeCell ref="F8:F12"/>
    <mergeCell ref="G8:G12"/>
    <mergeCell ref="D84:M84"/>
    <mergeCell ref="D81:M81"/>
    <mergeCell ref="N28:N31"/>
    <mergeCell ref="N35:N38"/>
    <mergeCell ref="N39:N42"/>
    <mergeCell ref="N43:N47"/>
    <mergeCell ref="N82:N84"/>
    <mergeCell ref="N48:N55"/>
    <mergeCell ref="N56:N62"/>
    <mergeCell ref="N63:N66"/>
    <mergeCell ref="N67:N69"/>
    <mergeCell ref="N78:N81"/>
    <mergeCell ref="D42:M42"/>
    <mergeCell ref="D38:M38"/>
    <mergeCell ref="D55:M55"/>
    <mergeCell ref="D62:M62"/>
    <mergeCell ref="D69:M69"/>
    <mergeCell ref="D66:M66"/>
    <mergeCell ref="D47:M47"/>
    <mergeCell ref="M28:M29"/>
    <mergeCell ref="L28:L29"/>
    <mergeCell ref="D28:D30"/>
    <mergeCell ref="D35:D37"/>
    <mergeCell ref="E35:E37"/>
    <mergeCell ref="D22:D24"/>
    <mergeCell ref="A1:A2"/>
    <mergeCell ref="B1:B2"/>
    <mergeCell ref="C1:C2"/>
    <mergeCell ref="D1:M1"/>
    <mergeCell ref="B4:B13"/>
    <mergeCell ref="A8:A9"/>
    <mergeCell ref="D4:D6"/>
    <mergeCell ref="D9:D12"/>
    <mergeCell ref="H5:H6"/>
    <mergeCell ref="H8:H12"/>
    <mergeCell ref="I5:I6"/>
    <mergeCell ref="I9:I12"/>
    <mergeCell ref="K6:K11"/>
    <mergeCell ref="L6:L11"/>
    <mergeCell ref="M6:M11"/>
    <mergeCell ref="H21:H24"/>
    <mergeCell ref="K22:K24"/>
    <mergeCell ref="L22:L24"/>
    <mergeCell ref="M22:M24"/>
    <mergeCell ref="E14:E19"/>
    <mergeCell ref="F14:F19"/>
    <mergeCell ref="G14:G19"/>
    <mergeCell ref="M18:M19"/>
    <mergeCell ref="D86:H86"/>
    <mergeCell ref="P1:R1"/>
    <mergeCell ref="D2:I2"/>
    <mergeCell ref="K2:M2"/>
    <mergeCell ref="B82:B84"/>
    <mergeCell ref="B21:B25"/>
    <mergeCell ref="B28:B31"/>
    <mergeCell ref="B35:B38"/>
    <mergeCell ref="B39:B42"/>
    <mergeCell ref="B43:B47"/>
    <mergeCell ref="B48:B55"/>
    <mergeCell ref="B56:B62"/>
    <mergeCell ref="B63:B66"/>
    <mergeCell ref="B67:B69"/>
    <mergeCell ref="B78:B81"/>
    <mergeCell ref="N1:N2"/>
    <mergeCell ref="O1:O2"/>
    <mergeCell ref="N4:N13"/>
    <mergeCell ref="D13:M13"/>
    <mergeCell ref="D31:M31"/>
    <mergeCell ref="B14:B20"/>
    <mergeCell ref="K14:K17"/>
    <mergeCell ref="L14:L17"/>
    <mergeCell ref="M14:M17"/>
  </mergeCells>
  <phoneticPr fontId="2"/>
  <conditionalFormatting sqref="K56:M56 I14:J14 H61 H58 H26:M26 E26:F26 D56:F56 D14:F14 J15:J19 D61:F61 D58:F59 K58:M59 K61:M61">
    <cfRule type="cellIs" dxfId="10" priority="11" stopIfTrue="1" operator="equal">
      <formula>0</formula>
    </cfRule>
  </conditionalFormatting>
  <conditionalFormatting sqref="H4:M5 H21:M21 H34:M34 D34:F34 D21:F22 D4:F4 D7:F8 H7:J8 J6:M6 I9:J9 J12:M12 J10:J11 D9 J23:J24 I22:M22">
    <cfRule type="cellIs" dxfId="9" priority="12" stopIfTrue="1" operator="equal">
      <formula>0</formula>
    </cfRule>
  </conditionalFormatting>
  <conditionalFormatting sqref="K14:M14 K18:M18">
    <cfRule type="cellIs" dxfId="8" priority="10" stopIfTrue="1" operator="equal">
      <formula>0</formula>
    </cfRule>
  </conditionalFormatting>
  <conditionalFormatting sqref="H14">
    <cfRule type="cellIs" dxfId="7" priority="9" stopIfTrue="1" operator="equal">
      <formula>0</formula>
    </cfRule>
  </conditionalFormatting>
  <conditionalFormatting sqref="H27">
    <cfRule type="cellIs" dxfId="6" priority="8" stopIfTrue="1" operator="equal">
      <formula>0</formula>
    </cfRule>
  </conditionalFormatting>
  <conditionalFormatting sqref="H43 H39 H18">
    <cfRule type="cellIs" dxfId="5" priority="7" stopIfTrue="1" operator="equal">
      <formula>0</formula>
    </cfRule>
  </conditionalFormatting>
  <conditionalFormatting sqref="H85 H82 H78 H71 H59 H56">
    <cfRule type="cellIs" dxfId="4" priority="5" stopIfTrue="1" operator="equal">
      <formula>0</formula>
    </cfRule>
  </conditionalFormatting>
  <conditionalFormatting sqref="H72">
    <cfRule type="cellIs" dxfId="3" priority="4" stopIfTrue="1" operator="equal">
      <formula>0</formula>
    </cfRule>
  </conditionalFormatting>
  <conditionalFormatting sqref="D26 D18">
    <cfRule type="cellIs" dxfId="2" priority="3" stopIfTrue="1" operator="equal">
      <formula>0</formula>
    </cfRule>
  </conditionalFormatting>
  <conditionalFormatting sqref="G26 G56 G14 G58:G59 G61">
    <cfRule type="cellIs" dxfId="1" priority="1" stopIfTrue="1" operator="equal">
      <formula>0</formula>
    </cfRule>
  </conditionalFormatting>
  <conditionalFormatting sqref="G34 G21:G22 G4 G7:G8">
    <cfRule type="cellIs" dxfId="0" priority="2" stopIfTrue="1" operator="equal">
      <formula>0</formula>
    </cfRule>
  </conditionalFormatting>
  <printOptions horizontalCentered="1" verticalCentered="1"/>
  <pageMargins left="0.31496062992125984" right="0.23622047244094491" top="0.39370078740157483" bottom="0" header="0.19685039370078741" footer="0"/>
  <pageSetup paperSize="9" scale="54" orientation="portrait" r:id="rId1"/>
  <headerFooter alignWithMargins="0">
    <oddHeader>&amp;C&amp;"ＭＳ Ｐゴシック,太字"&amp;16&amp;A&amp;R&amp;9公共図書館調査（令和５(2023)年度）</oddHeader>
    <oddFooter>&amp;C--2--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  <pageSetUpPr fitToPage="1"/>
  </sheetPr>
  <dimension ref="A1:V90"/>
  <sheetViews>
    <sheetView showZeros="0" zoomScale="85" zoomScaleNormal="85" zoomScaleSheetLayoutView="100" workbookViewId="0">
      <selection activeCell="B1" sqref="B1:B3"/>
    </sheetView>
  </sheetViews>
  <sheetFormatPr defaultRowHeight="13.5" x14ac:dyDescent="0.15"/>
  <cols>
    <col min="1" max="1" width="3.375" style="5" customWidth="1"/>
    <col min="2" max="2" width="7.625" style="5" bestFit="1" customWidth="1"/>
    <col min="3" max="3" width="5.375" style="11" customWidth="1"/>
    <col min="4" max="4" width="8.75" style="5" customWidth="1"/>
    <col min="5" max="5" width="5.75" style="5" bestFit="1" customWidth="1"/>
    <col min="6" max="6" width="10.375" style="5" customWidth="1"/>
    <col min="7" max="7" width="5.5" style="23" customWidth="1"/>
    <col min="8" max="8" width="8.625" style="725" customWidth="1"/>
    <col min="9" max="9" width="4.375" style="988" customWidth="1"/>
    <col min="10" max="17" width="5.875" style="5" customWidth="1"/>
    <col min="18" max="18" width="5.875" style="21" customWidth="1"/>
    <col min="19" max="19" width="5.875" style="22" customWidth="1"/>
    <col min="20" max="20" width="5.875" style="5" customWidth="1"/>
    <col min="21" max="21" width="5.875" style="22" customWidth="1"/>
    <col min="22" max="22" width="8.75" style="19" customWidth="1"/>
    <col min="23" max="16384" width="9" style="5"/>
  </cols>
  <sheetData>
    <row r="1" spans="1:22" s="15" customFormat="1" ht="15.95" customHeight="1" x14ac:dyDescent="0.15">
      <c r="A1" s="1562" t="s">
        <v>26</v>
      </c>
      <c r="B1" s="1564" t="s">
        <v>96</v>
      </c>
      <c r="C1" s="1254" t="s">
        <v>180</v>
      </c>
      <c r="D1" s="1551" t="s">
        <v>101</v>
      </c>
      <c r="E1" s="1552"/>
      <c r="F1" s="1567" t="s">
        <v>102</v>
      </c>
      <c r="G1" s="1567"/>
      <c r="H1" s="1567"/>
      <c r="I1" s="1567"/>
      <c r="J1" s="1568" t="s">
        <v>762</v>
      </c>
      <c r="K1" s="1569"/>
      <c r="L1" s="1569"/>
      <c r="M1" s="1569"/>
      <c r="N1" s="1569"/>
      <c r="O1" s="1569"/>
      <c r="P1" s="1569"/>
      <c r="Q1" s="1569"/>
      <c r="R1" s="1569"/>
      <c r="S1" s="1569"/>
      <c r="T1" s="1569"/>
      <c r="U1" s="1570"/>
      <c r="V1" s="1547" t="s">
        <v>178</v>
      </c>
    </row>
    <row r="2" spans="1:22" s="15" customFormat="1" ht="15.95" customHeight="1" x14ac:dyDescent="0.15">
      <c r="A2" s="1562"/>
      <c r="B2" s="1565"/>
      <c r="C2" s="1550"/>
      <c r="D2" s="1574" t="s">
        <v>99</v>
      </c>
      <c r="E2" s="1572" t="s">
        <v>1015</v>
      </c>
      <c r="F2" s="1506" t="s">
        <v>100</v>
      </c>
      <c r="G2" s="1554" t="s">
        <v>24</v>
      </c>
      <c r="H2" s="1555"/>
      <c r="I2" s="1558" t="s">
        <v>25</v>
      </c>
      <c r="J2" s="1560" t="s">
        <v>66</v>
      </c>
      <c r="K2" s="1560"/>
      <c r="L2" s="1560" t="s">
        <v>167</v>
      </c>
      <c r="M2" s="1560"/>
      <c r="N2" s="1571" t="s">
        <v>65</v>
      </c>
      <c r="O2" s="1571"/>
      <c r="P2" s="1571" t="s">
        <v>168</v>
      </c>
      <c r="Q2" s="1571"/>
      <c r="R2" s="1571" t="s">
        <v>107</v>
      </c>
      <c r="S2" s="1571"/>
      <c r="T2" s="1561" t="s">
        <v>191</v>
      </c>
      <c r="U2" s="1561"/>
      <c r="V2" s="1548"/>
    </row>
    <row r="3" spans="1:22" ht="15.95" customHeight="1" thickBot="1" x14ac:dyDescent="0.2">
      <c r="A3" s="1563"/>
      <c r="B3" s="1566"/>
      <c r="C3" s="1255"/>
      <c r="D3" s="1575"/>
      <c r="E3" s="1573"/>
      <c r="F3" s="1553"/>
      <c r="G3" s="1556"/>
      <c r="H3" s="1557"/>
      <c r="I3" s="1559"/>
      <c r="J3" s="184" t="s">
        <v>165</v>
      </c>
      <c r="K3" s="184" t="s">
        <v>166</v>
      </c>
      <c r="L3" s="184" t="s">
        <v>165</v>
      </c>
      <c r="M3" s="184" t="s">
        <v>166</v>
      </c>
      <c r="N3" s="184" t="s">
        <v>165</v>
      </c>
      <c r="O3" s="184" t="s">
        <v>166</v>
      </c>
      <c r="P3" s="184" t="s">
        <v>165</v>
      </c>
      <c r="Q3" s="184" t="s">
        <v>166</v>
      </c>
      <c r="R3" s="184" t="s">
        <v>165</v>
      </c>
      <c r="S3" s="184" t="s">
        <v>166</v>
      </c>
      <c r="T3" s="184" t="s">
        <v>165</v>
      </c>
      <c r="U3" s="184" t="s">
        <v>166</v>
      </c>
      <c r="V3" s="1549"/>
    </row>
    <row r="4" spans="1:22" s="4" customFormat="1" ht="15" customHeight="1" x14ac:dyDescent="0.15">
      <c r="A4" s="185"/>
      <c r="B4" s="187" t="s">
        <v>39</v>
      </c>
      <c r="C4" s="231" t="s">
        <v>6</v>
      </c>
      <c r="D4" s="705" t="s">
        <v>911</v>
      </c>
      <c r="E4" s="1131">
        <v>18193</v>
      </c>
      <c r="F4" s="290" t="s">
        <v>912</v>
      </c>
      <c r="G4" s="189" t="s">
        <v>230</v>
      </c>
      <c r="H4" s="705" t="s">
        <v>232</v>
      </c>
      <c r="I4" s="269" t="s">
        <v>234</v>
      </c>
      <c r="J4" s="270">
        <v>41</v>
      </c>
      <c r="K4" s="270">
        <v>26</v>
      </c>
      <c r="L4" s="270">
        <v>0</v>
      </c>
      <c r="M4" s="270">
        <v>0</v>
      </c>
      <c r="N4" s="270">
        <v>56.4</v>
      </c>
      <c r="O4" s="270">
        <v>29.8</v>
      </c>
      <c r="P4" s="270">
        <v>0</v>
      </c>
      <c r="Q4" s="270">
        <v>0</v>
      </c>
      <c r="R4" s="270">
        <v>0</v>
      </c>
      <c r="S4" s="270">
        <v>0</v>
      </c>
      <c r="T4" s="567">
        <v>97.4</v>
      </c>
      <c r="U4" s="567">
        <v>55.8</v>
      </c>
      <c r="V4" s="721" t="s">
        <v>359</v>
      </c>
    </row>
    <row r="5" spans="1:22" s="4" customFormat="1" ht="15" customHeight="1" x14ac:dyDescent="0.15">
      <c r="A5" s="37"/>
      <c r="B5" s="1538" t="s">
        <v>40</v>
      </c>
      <c r="C5" s="116" t="s">
        <v>10</v>
      </c>
      <c r="D5" s="367" t="s">
        <v>911</v>
      </c>
      <c r="E5" s="1132">
        <v>6415</v>
      </c>
      <c r="F5" s="291" t="s">
        <v>913</v>
      </c>
      <c r="G5" s="116" t="s">
        <v>230</v>
      </c>
      <c r="H5" s="367" t="s">
        <v>232</v>
      </c>
      <c r="I5" s="271" t="s">
        <v>234</v>
      </c>
      <c r="J5" s="272">
        <v>18</v>
      </c>
      <c r="K5" s="272">
        <v>15</v>
      </c>
      <c r="L5" s="272">
        <v>0</v>
      </c>
      <c r="M5" s="272">
        <v>0</v>
      </c>
      <c r="N5" s="272">
        <v>36.799999999999997</v>
      </c>
      <c r="O5" s="272">
        <v>28</v>
      </c>
      <c r="P5" s="272">
        <v>7.6</v>
      </c>
      <c r="Q5" s="272">
        <v>2.2000000000000002</v>
      </c>
      <c r="R5" s="272">
        <v>0</v>
      </c>
      <c r="S5" s="272">
        <v>0</v>
      </c>
      <c r="T5" s="568">
        <v>62.4</v>
      </c>
      <c r="U5" s="568">
        <v>45.2</v>
      </c>
      <c r="V5" s="987" t="s">
        <v>914</v>
      </c>
    </row>
    <row r="6" spans="1:22" s="4" customFormat="1" ht="15" customHeight="1" x14ac:dyDescent="0.15">
      <c r="A6" s="37"/>
      <c r="B6" s="1537"/>
      <c r="C6" s="117" t="s">
        <v>13</v>
      </c>
      <c r="D6" s="120" t="s">
        <v>915</v>
      </c>
      <c r="E6" s="1133">
        <v>2599</v>
      </c>
      <c r="F6" s="117" t="s">
        <v>916</v>
      </c>
      <c r="G6" s="117" t="s">
        <v>230</v>
      </c>
      <c r="H6" s="120" t="s">
        <v>232</v>
      </c>
      <c r="I6" s="121" t="s">
        <v>303</v>
      </c>
      <c r="J6" s="122">
        <v>7</v>
      </c>
      <c r="K6" s="122">
        <v>7</v>
      </c>
      <c r="L6" s="122">
        <v>0</v>
      </c>
      <c r="M6" s="122">
        <v>0</v>
      </c>
      <c r="N6" s="122">
        <v>13</v>
      </c>
      <c r="O6" s="122">
        <v>13</v>
      </c>
      <c r="P6" s="122">
        <v>3.1</v>
      </c>
      <c r="Q6" s="122">
        <v>0.2</v>
      </c>
      <c r="R6" s="122">
        <v>0</v>
      </c>
      <c r="S6" s="122">
        <v>0</v>
      </c>
      <c r="T6" s="569">
        <v>23.1</v>
      </c>
      <c r="U6" s="569">
        <v>20.2</v>
      </c>
      <c r="V6" s="123" t="s">
        <v>917</v>
      </c>
    </row>
    <row r="7" spans="1:22" s="4" customFormat="1" ht="15" customHeight="1" x14ac:dyDescent="0.15">
      <c r="A7" s="37"/>
      <c r="B7" s="1537"/>
      <c r="C7" s="117" t="s">
        <v>14</v>
      </c>
      <c r="D7" s="120" t="s">
        <v>915</v>
      </c>
      <c r="E7" s="1133">
        <v>692</v>
      </c>
      <c r="F7" s="117" t="s">
        <v>918</v>
      </c>
      <c r="G7" s="117" t="s">
        <v>230</v>
      </c>
      <c r="H7" s="120" t="s">
        <v>232</v>
      </c>
      <c r="I7" s="121" t="s">
        <v>303</v>
      </c>
      <c r="J7" s="122">
        <v>2</v>
      </c>
      <c r="K7" s="122">
        <v>2</v>
      </c>
      <c r="L7" s="122">
        <v>0</v>
      </c>
      <c r="M7" s="122">
        <v>0</v>
      </c>
      <c r="N7" s="122">
        <v>1</v>
      </c>
      <c r="O7" s="122">
        <v>1</v>
      </c>
      <c r="P7" s="122">
        <v>1</v>
      </c>
      <c r="Q7" s="122">
        <v>0</v>
      </c>
      <c r="R7" s="122">
        <v>0</v>
      </c>
      <c r="S7" s="122">
        <v>0</v>
      </c>
      <c r="T7" s="569">
        <v>4</v>
      </c>
      <c r="U7" s="569">
        <v>3</v>
      </c>
      <c r="V7" s="123" t="s">
        <v>919</v>
      </c>
    </row>
    <row r="8" spans="1:22" s="4" customFormat="1" ht="15" customHeight="1" x14ac:dyDescent="0.15">
      <c r="A8" s="37"/>
      <c r="B8" s="1537"/>
      <c r="C8" s="117" t="s">
        <v>11</v>
      </c>
      <c r="D8" s="120" t="s">
        <v>915</v>
      </c>
      <c r="E8" s="1133">
        <v>39</v>
      </c>
      <c r="F8" s="117" t="s">
        <v>920</v>
      </c>
      <c r="G8" s="117" t="s">
        <v>921</v>
      </c>
      <c r="H8" s="120" t="s">
        <v>922</v>
      </c>
      <c r="I8" s="121" t="s">
        <v>234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0.5</v>
      </c>
      <c r="Q8" s="122">
        <v>0</v>
      </c>
      <c r="R8" s="122">
        <v>0</v>
      </c>
      <c r="S8" s="122">
        <v>0</v>
      </c>
      <c r="T8" s="569">
        <v>0.5</v>
      </c>
      <c r="U8" s="569">
        <v>0</v>
      </c>
      <c r="V8" s="123" t="s">
        <v>923</v>
      </c>
    </row>
    <row r="9" spans="1:22" s="4" customFormat="1" ht="15" customHeight="1" x14ac:dyDescent="0.15">
      <c r="A9" s="37"/>
      <c r="B9" s="1537"/>
      <c r="C9" s="117" t="s">
        <v>12</v>
      </c>
      <c r="D9" s="120" t="s">
        <v>915</v>
      </c>
      <c r="E9" s="1133">
        <v>66</v>
      </c>
      <c r="F9" s="117" t="s">
        <v>916</v>
      </c>
      <c r="G9" s="117" t="s">
        <v>230</v>
      </c>
      <c r="H9" s="120" t="s">
        <v>924</v>
      </c>
      <c r="I9" s="121" t="s">
        <v>303</v>
      </c>
      <c r="J9" s="122">
        <v>0</v>
      </c>
      <c r="K9" s="122">
        <v>0</v>
      </c>
      <c r="L9" s="122">
        <v>0</v>
      </c>
      <c r="M9" s="122">
        <v>0</v>
      </c>
      <c r="N9" s="122">
        <v>4</v>
      </c>
      <c r="O9" s="122">
        <v>4</v>
      </c>
      <c r="P9" s="122">
        <v>1.1000000000000001</v>
      </c>
      <c r="Q9" s="122">
        <v>0.4</v>
      </c>
      <c r="R9" s="122">
        <v>0</v>
      </c>
      <c r="S9" s="122">
        <v>0</v>
      </c>
      <c r="T9" s="569">
        <v>5.0999999999999996</v>
      </c>
      <c r="U9" s="569">
        <v>4.4000000000000004</v>
      </c>
      <c r="V9" s="123" t="s">
        <v>925</v>
      </c>
    </row>
    <row r="10" spans="1:22" s="4" customFormat="1" ht="15" customHeight="1" x14ac:dyDescent="0.15">
      <c r="A10" s="37"/>
      <c r="B10" s="1537"/>
      <c r="C10" s="117" t="s">
        <v>213</v>
      </c>
      <c r="D10" s="120" t="s">
        <v>915</v>
      </c>
      <c r="E10" s="1133">
        <v>458</v>
      </c>
      <c r="F10" s="117" t="s">
        <v>926</v>
      </c>
      <c r="G10" s="117" t="s">
        <v>921</v>
      </c>
      <c r="H10" s="120" t="s">
        <v>922</v>
      </c>
      <c r="I10" s="121" t="s">
        <v>234</v>
      </c>
      <c r="J10" s="122">
        <v>0</v>
      </c>
      <c r="K10" s="122">
        <v>0</v>
      </c>
      <c r="L10" s="122">
        <v>0</v>
      </c>
      <c r="M10" s="122">
        <v>0</v>
      </c>
      <c r="N10" s="122">
        <v>2</v>
      </c>
      <c r="O10" s="122">
        <v>2</v>
      </c>
      <c r="P10" s="122">
        <v>0.6</v>
      </c>
      <c r="Q10" s="122">
        <v>0.3</v>
      </c>
      <c r="R10" s="122">
        <v>0</v>
      </c>
      <c r="S10" s="122">
        <v>0</v>
      </c>
      <c r="T10" s="569">
        <v>2.6</v>
      </c>
      <c r="U10" s="569">
        <v>2.2999999999999998</v>
      </c>
      <c r="V10" s="123" t="s">
        <v>927</v>
      </c>
    </row>
    <row r="11" spans="1:22" s="4" customFormat="1" ht="15" customHeight="1" x14ac:dyDescent="0.15">
      <c r="A11" s="37"/>
      <c r="B11" s="1537"/>
      <c r="C11" s="117" t="s">
        <v>212</v>
      </c>
      <c r="D11" s="120" t="s">
        <v>915</v>
      </c>
      <c r="E11" s="1133">
        <v>472</v>
      </c>
      <c r="F11" s="117" t="s">
        <v>1065</v>
      </c>
      <c r="G11" s="117" t="s">
        <v>921</v>
      </c>
      <c r="H11" s="120" t="s">
        <v>232</v>
      </c>
      <c r="I11" s="121" t="s">
        <v>234</v>
      </c>
      <c r="J11" s="122">
        <v>0</v>
      </c>
      <c r="K11" s="122">
        <v>0</v>
      </c>
      <c r="L11" s="122">
        <v>0</v>
      </c>
      <c r="M11" s="122">
        <v>0</v>
      </c>
      <c r="N11" s="122">
        <v>3</v>
      </c>
      <c r="O11" s="122">
        <v>2</v>
      </c>
      <c r="P11" s="122">
        <v>0.5</v>
      </c>
      <c r="Q11" s="122">
        <v>0</v>
      </c>
      <c r="R11" s="122">
        <v>0</v>
      </c>
      <c r="S11" s="122">
        <v>0</v>
      </c>
      <c r="T11" s="569">
        <v>3.5</v>
      </c>
      <c r="U11" s="569">
        <v>2</v>
      </c>
      <c r="V11" s="123" t="s">
        <v>928</v>
      </c>
    </row>
    <row r="12" spans="1:22" s="4" customFormat="1" ht="15" customHeight="1" x14ac:dyDescent="0.15">
      <c r="A12" s="37"/>
      <c r="B12" s="1537"/>
      <c r="C12" s="117" t="s">
        <v>214</v>
      </c>
      <c r="D12" s="120" t="s">
        <v>911</v>
      </c>
      <c r="E12" s="1133">
        <v>732</v>
      </c>
      <c r="F12" s="117" t="s">
        <v>929</v>
      </c>
      <c r="G12" s="117" t="s">
        <v>921</v>
      </c>
      <c r="H12" s="120" t="s">
        <v>232</v>
      </c>
      <c r="I12" s="121" t="s">
        <v>303</v>
      </c>
      <c r="J12" s="122">
        <v>0</v>
      </c>
      <c r="K12" s="122">
        <v>0</v>
      </c>
      <c r="L12" s="122">
        <v>0</v>
      </c>
      <c r="M12" s="122">
        <v>0</v>
      </c>
      <c r="N12" s="122">
        <v>3</v>
      </c>
      <c r="O12" s="122">
        <v>3</v>
      </c>
      <c r="P12" s="122">
        <v>1</v>
      </c>
      <c r="Q12" s="122">
        <v>0.5</v>
      </c>
      <c r="R12" s="122">
        <v>0</v>
      </c>
      <c r="S12" s="122">
        <v>0</v>
      </c>
      <c r="T12" s="569">
        <v>4</v>
      </c>
      <c r="U12" s="569">
        <v>3.5</v>
      </c>
      <c r="V12" s="123" t="s">
        <v>927</v>
      </c>
    </row>
    <row r="13" spans="1:22" s="4" customFormat="1" ht="15" customHeight="1" x14ac:dyDescent="0.15">
      <c r="A13" s="37"/>
      <c r="B13" s="1537"/>
      <c r="C13" s="190" t="s">
        <v>217</v>
      </c>
      <c r="D13" s="198" t="s">
        <v>915</v>
      </c>
      <c r="E13" s="1134">
        <v>503</v>
      </c>
      <c r="F13" s="191" t="s">
        <v>930</v>
      </c>
      <c r="G13" s="191" t="s">
        <v>921</v>
      </c>
      <c r="H13" s="722" t="s">
        <v>232</v>
      </c>
      <c r="I13" s="191" t="s">
        <v>303</v>
      </c>
      <c r="J13" s="200">
        <v>0</v>
      </c>
      <c r="K13" s="200">
        <v>0</v>
      </c>
      <c r="L13" s="200">
        <v>0</v>
      </c>
      <c r="M13" s="200">
        <v>0</v>
      </c>
      <c r="N13" s="200">
        <v>3</v>
      </c>
      <c r="O13" s="200">
        <v>3</v>
      </c>
      <c r="P13" s="200">
        <v>0.8</v>
      </c>
      <c r="Q13" s="200">
        <v>0</v>
      </c>
      <c r="R13" s="200">
        <v>0</v>
      </c>
      <c r="S13" s="200">
        <v>0</v>
      </c>
      <c r="T13" s="570">
        <v>3.8</v>
      </c>
      <c r="U13" s="570">
        <v>3</v>
      </c>
      <c r="V13" s="192" t="s">
        <v>931</v>
      </c>
    </row>
    <row r="14" spans="1:22" s="17" customFormat="1" ht="15" customHeight="1" x14ac:dyDescent="0.15">
      <c r="A14" s="16"/>
      <c r="B14" s="1539"/>
      <c r="C14" s="234" t="s">
        <v>173</v>
      </c>
      <c r="D14" s="706"/>
      <c r="E14" s="1135">
        <v>11976</v>
      </c>
      <c r="F14" s="1512"/>
      <c r="G14" s="1513"/>
      <c r="H14" s="1513"/>
      <c r="I14" s="1513"/>
      <c r="J14" s="273">
        <v>27</v>
      </c>
      <c r="K14" s="273">
        <v>24</v>
      </c>
      <c r="L14" s="273">
        <v>0</v>
      </c>
      <c r="M14" s="273">
        <v>0</v>
      </c>
      <c r="N14" s="273">
        <v>65.8</v>
      </c>
      <c r="O14" s="273">
        <v>56</v>
      </c>
      <c r="P14" s="273">
        <v>16.2</v>
      </c>
      <c r="Q14" s="273">
        <v>3.6</v>
      </c>
      <c r="R14" s="273">
        <v>0</v>
      </c>
      <c r="S14" s="273">
        <v>0</v>
      </c>
      <c r="T14" s="273">
        <v>108.99999999999999</v>
      </c>
      <c r="U14" s="273">
        <v>83.600000000000009</v>
      </c>
      <c r="V14" s="309"/>
    </row>
    <row r="15" spans="1:22" s="4" customFormat="1" ht="15" customHeight="1" x14ac:dyDescent="0.15">
      <c r="A15" s="37"/>
      <c r="B15" s="1521" t="s">
        <v>41</v>
      </c>
      <c r="C15" s="118" t="s">
        <v>202</v>
      </c>
      <c r="D15" s="294" t="s">
        <v>911</v>
      </c>
      <c r="E15" s="1136">
        <v>4868</v>
      </c>
      <c r="F15" s="292" t="s">
        <v>932</v>
      </c>
      <c r="G15" s="118" t="s">
        <v>230</v>
      </c>
      <c r="H15" s="294" t="s">
        <v>232</v>
      </c>
      <c r="I15" s="277" t="s">
        <v>234</v>
      </c>
      <c r="J15" s="278">
        <v>10</v>
      </c>
      <c r="K15" s="278">
        <v>8</v>
      </c>
      <c r="L15" s="278">
        <v>2</v>
      </c>
      <c r="M15" s="278">
        <v>0</v>
      </c>
      <c r="N15" s="279">
        <v>27.7</v>
      </c>
      <c r="O15" s="279">
        <v>20.5</v>
      </c>
      <c r="P15" s="279">
        <v>7.3</v>
      </c>
      <c r="Q15" s="279" t="s">
        <v>85</v>
      </c>
      <c r="R15" s="278">
        <v>1</v>
      </c>
      <c r="S15" s="278">
        <v>0</v>
      </c>
      <c r="T15" s="279">
        <v>48</v>
      </c>
      <c r="U15" s="279">
        <v>28.5</v>
      </c>
      <c r="V15" s="280" t="s">
        <v>933</v>
      </c>
    </row>
    <row r="16" spans="1:22" s="4" customFormat="1" ht="15" customHeight="1" x14ac:dyDescent="0.15">
      <c r="A16" s="37"/>
      <c r="B16" s="1522"/>
      <c r="C16" s="119" t="s">
        <v>149</v>
      </c>
      <c r="D16" s="293" t="s">
        <v>911</v>
      </c>
      <c r="E16" s="1137">
        <v>1395</v>
      </c>
      <c r="F16" s="293" t="s">
        <v>934</v>
      </c>
      <c r="G16" s="119" t="s">
        <v>230</v>
      </c>
      <c r="H16" s="293" t="s">
        <v>232</v>
      </c>
      <c r="I16" s="126" t="s">
        <v>303</v>
      </c>
      <c r="J16" s="127">
        <v>3</v>
      </c>
      <c r="K16" s="127">
        <v>3</v>
      </c>
      <c r="L16" s="127">
        <v>0</v>
      </c>
      <c r="M16" s="127">
        <v>0</v>
      </c>
      <c r="N16" s="127">
        <v>7.2</v>
      </c>
      <c r="O16" s="127">
        <v>7.2</v>
      </c>
      <c r="P16" s="127">
        <v>2.5</v>
      </c>
      <c r="Q16" s="132">
        <v>2.5</v>
      </c>
      <c r="R16" s="127">
        <v>0</v>
      </c>
      <c r="S16" s="127">
        <v>0</v>
      </c>
      <c r="T16" s="132">
        <v>12.7</v>
      </c>
      <c r="U16" s="132">
        <v>12.7</v>
      </c>
      <c r="V16" s="128" t="s">
        <v>935</v>
      </c>
    </row>
    <row r="17" spans="1:22" s="4" customFormat="1" ht="15" customHeight="1" x14ac:dyDescent="0.15">
      <c r="A17" s="37"/>
      <c r="B17" s="1522"/>
      <c r="C17" s="119" t="s">
        <v>203</v>
      </c>
      <c r="D17" s="293" t="s">
        <v>915</v>
      </c>
      <c r="E17" s="1137">
        <v>2671</v>
      </c>
      <c r="F17" s="119" t="s">
        <v>936</v>
      </c>
      <c r="G17" s="119" t="s">
        <v>230</v>
      </c>
      <c r="H17" s="293" t="s">
        <v>232</v>
      </c>
      <c r="I17" s="126" t="s">
        <v>303</v>
      </c>
      <c r="J17" s="127">
        <v>2</v>
      </c>
      <c r="K17" s="127">
        <v>2</v>
      </c>
      <c r="L17" s="127">
        <v>0</v>
      </c>
      <c r="M17" s="127">
        <v>0</v>
      </c>
      <c r="N17" s="127">
        <v>10.8</v>
      </c>
      <c r="O17" s="127">
        <v>2.4</v>
      </c>
      <c r="P17" s="127">
        <v>2.4</v>
      </c>
      <c r="Q17" s="132" t="s">
        <v>85</v>
      </c>
      <c r="R17" s="127">
        <v>0</v>
      </c>
      <c r="S17" s="127">
        <v>0</v>
      </c>
      <c r="T17" s="132">
        <v>15.200000000000001</v>
      </c>
      <c r="U17" s="132">
        <v>4.4000000000000004</v>
      </c>
      <c r="V17" s="128" t="s">
        <v>937</v>
      </c>
    </row>
    <row r="18" spans="1:22" s="4" customFormat="1" ht="15" customHeight="1" x14ac:dyDescent="0.15">
      <c r="A18" s="37"/>
      <c r="B18" s="1522"/>
      <c r="C18" s="119" t="s">
        <v>131</v>
      </c>
      <c r="D18" s="293" t="s">
        <v>911</v>
      </c>
      <c r="E18" s="1137">
        <v>1388</v>
      </c>
      <c r="F18" s="293" t="s">
        <v>938</v>
      </c>
      <c r="G18" s="119" t="s">
        <v>230</v>
      </c>
      <c r="H18" s="293" t="s">
        <v>232</v>
      </c>
      <c r="I18" s="126" t="s">
        <v>303</v>
      </c>
      <c r="J18" s="127">
        <v>3</v>
      </c>
      <c r="K18" s="127">
        <v>3</v>
      </c>
      <c r="L18" s="127">
        <v>0</v>
      </c>
      <c r="M18" s="127">
        <v>0</v>
      </c>
      <c r="N18" s="127">
        <v>7.2</v>
      </c>
      <c r="O18" s="127">
        <v>6</v>
      </c>
      <c r="P18" s="127">
        <v>2.8</v>
      </c>
      <c r="Q18" s="127">
        <v>1</v>
      </c>
      <c r="R18" s="127">
        <v>0</v>
      </c>
      <c r="S18" s="127">
        <v>0</v>
      </c>
      <c r="T18" s="132">
        <v>13</v>
      </c>
      <c r="U18" s="132">
        <v>10</v>
      </c>
      <c r="V18" s="128" t="s">
        <v>939</v>
      </c>
    </row>
    <row r="19" spans="1:22" s="4" customFormat="1" ht="15" customHeight="1" x14ac:dyDescent="0.15">
      <c r="A19" s="37"/>
      <c r="B19" s="1522"/>
      <c r="C19" s="119" t="s">
        <v>174</v>
      </c>
      <c r="D19" s="707" t="s">
        <v>911</v>
      </c>
      <c r="E19" s="1137">
        <v>868</v>
      </c>
      <c r="F19" s="129" t="s">
        <v>940</v>
      </c>
      <c r="G19" s="129" t="s">
        <v>230</v>
      </c>
      <c r="H19" s="707" t="s">
        <v>232</v>
      </c>
      <c r="I19" s="129" t="s">
        <v>303</v>
      </c>
      <c r="J19" s="127">
        <v>1</v>
      </c>
      <c r="K19" s="127">
        <v>1</v>
      </c>
      <c r="L19" s="127">
        <v>0</v>
      </c>
      <c r="M19" s="127">
        <v>0</v>
      </c>
      <c r="N19" s="127">
        <v>3.6</v>
      </c>
      <c r="O19" s="127">
        <v>3.6</v>
      </c>
      <c r="P19" s="127">
        <v>1.8</v>
      </c>
      <c r="Q19" s="127">
        <v>0.3</v>
      </c>
      <c r="R19" s="127">
        <v>0</v>
      </c>
      <c r="S19" s="127">
        <v>0</v>
      </c>
      <c r="T19" s="132">
        <v>6.3999999999999995</v>
      </c>
      <c r="U19" s="132">
        <v>4.8999999999999995</v>
      </c>
      <c r="V19" s="128" t="s">
        <v>941</v>
      </c>
    </row>
    <row r="20" spans="1:22" s="4" customFormat="1" ht="15" customHeight="1" x14ac:dyDescent="0.15">
      <c r="A20" s="37"/>
      <c r="B20" s="1522"/>
      <c r="C20" s="193" t="s">
        <v>175</v>
      </c>
      <c r="D20" s="708" t="s">
        <v>915</v>
      </c>
      <c r="E20" s="1138">
        <v>1693</v>
      </c>
      <c r="F20" s="202" t="s">
        <v>942</v>
      </c>
      <c r="G20" s="202" t="s">
        <v>230</v>
      </c>
      <c r="H20" s="708" t="s">
        <v>232</v>
      </c>
      <c r="I20" s="202" t="s">
        <v>303</v>
      </c>
      <c r="J20" s="195">
        <v>3</v>
      </c>
      <c r="K20" s="195">
        <v>3</v>
      </c>
      <c r="L20" s="195">
        <v>0</v>
      </c>
      <c r="M20" s="195">
        <v>0</v>
      </c>
      <c r="N20" s="195">
        <v>1.2</v>
      </c>
      <c r="O20" s="195">
        <v>1.2</v>
      </c>
      <c r="P20" s="195">
        <v>2</v>
      </c>
      <c r="Q20" s="195">
        <v>2</v>
      </c>
      <c r="R20" s="195">
        <v>0</v>
      </c>
      <c r="S20" s="195">
        <v>0</v>
      </c>
      <c r="T20" s="196">
        <v>6.2</v>
      </c>
      <c r="U20" s="196">
        <v>6.2</v>
      </c>
      <c r="V20" s="203" t="s">
        <v>941</v>
      </c>
    </row>
    <row r="21" spans="1:22" s="17" customFormat="1" ht="15" customHeight="1" x14ac:dyDescent="0.15">
      <c r="A21" s="16"/>
      <c r="B21" s="1523"/>
      <c r="C21" s="235" t="s">
        <v>173</v>
      </c>
      <c r="D21" s="709"/>
      <c r="E21" s="1139">
        <v>12883</v>
      </c>
      <c r="F21" s="1514"/>
      <c r="G21" s="1515"/>
      <c r="H21" s="1515"/>
      <c r="I21" s="1515"/>
      <c r="J21" s="124">
        <v>22</v>
      </c>
      <c r="K21" s="124">
        <v>20</v>
      </c>
      <c r="L21" s="124">
        <v>2</v>
      </c>
      <c r="M21" s="124">
        <v>0</v>
      </c>
      <c r="N21" s="124">
        <v>57.70000000000001</v>
      </c>
      <c r="O21" s="124">
        <v>40.9</v>
      </c>
      <c r="P21" s="124">
        <v>18.8</v>
      </c>
      <c r="Q21" s="124">
        <v>5.8</v>
      </c>
      <c r="R21" s="124">
        <v>1</v>
      </c>
      <c r="S21" s="124">
        <v>0</v>
      </c>
      <c r="T21" s="124">
        <v>101.50000000000001</v>
      </c>
      <c r="U21" s="124">
        <v>66.7</v>
      </c>
      <c r="V21" s="310"/>
    </row>
    <row r="22" spans="1:22" s="4" customFormat="1" ht="15" customHeight="1" x14ac:dyDescent="0.15">
      <c r="A22" s="37"/>
      <c r="B22" s="1537" t="s">
        <v>42</v>
      </c>
      <c r="C22" s="208" t="s">
        <v>63</v>
      </c>
      <c r="D22" s="710" t="s">
        <v>915</v>
      </c>
      <c r="E22" s="1140">
        <v>3229</v>
      </c>
      <c r="F22" s="1541" t="s">
        <v>943</v>
      </c>
      <c r="G22" s="1501" t="s">
        <v>230</v>
      </c>
      <c r="H22" s="710" t="s">
        <v>232</v>
      </c>
      <c r="I22" s="1544" t="s">
        <v>303</v>
      </c>
      <c r="J22" s="274">
        <v>11</v>
      </c>
      <c r="K22" s="274">
        <v>10</v>
      </c>
      <c r="L22" s="274">
        <v>0</v>
      </c>
      <c r="M22" s="274">
        <v>0</v>
      </c>
      <c r="N22" s="275">
        <v>9</v>
      </c>
      <c r="O22" s="275">
        <v>7</v>
      </c>
      <c r="P22" s="275">
        <v>0</v>
      </c>
      <c r="Q22" s="275">
        <v>0</v>
      </c>
      <c r="R22" s="274">
        <v>0</v>
      </c>
      <c r="S22" s="274">
        <v>0</v>
      </c>
      <c r="T22" s="568">
        <v>20</v>
      </c>
      <c r="U22" s="568">
        <v>17</v>
      </c>
      <c r="V22" s="276" t="s">
        <v>944</v>
      </c>
    </row>
    <row r="23" spans="1:22" s="4" customFormat="1" ht="15" customHeight="1" x14ac:dyDescent="0.15">
      <c r="A23" s="37"/>
      <c r="B23" s="1537"/>
      <c r="C23" s="117" t="s">
        <v>17</v>
      </c>
      <c r="D23" s="120" t="s">
        <v>915</v>
      </c>
      <c r="E23" s="1133">
        <v>286</v>
      </c>
      <c r="F23" s="1542"/>
      <c r="G23" s="1502"/>
      <c r="H23" s="1509" t="s">
        <v>924</v>
      </c>
      <c r="I23" s="1545"/>
      <c r="J23" s="274">
        <v>0</v>
      </c>
      <c r="K23" s="274">
        <v>0</v>
      </c>
      <c r="L23" s="274">
        <v>0</v>
      </c>
      <c r="M23" s="274">
        <v>0</v>
      </c>
      <c r="N23" s="275">
        <v>2</v>
      </c>
      <c r="O23" s="275">
        <v>2</v>
      </c>
      <c r="P23" s="275">
        <v>0</v>
      </c>
      <c r="Q23" s="275">
        <v>0</v>
      </c>
      <c r="R23" s="274">
        <v>0</v>
      </c>
      <c r="S23" s="274">
        <v>0</v>
      </c>
      <c r="T23" s="569">
        <v>2</v>
      </c>
      <c r="U23" s="569">
        <v>2</v>
      </c>
      <c r="V23" s="123" t="s">
        <v>945</v>
      </c>
    </row>
    <row r="24" spans="1:22" s="4" customFormat="1" ht="15" customHeight="1" x14ac:dyDescent="0.15">
      <c r="A24" s="37"/>
      <c r="B24" s="1537"/>
      <c r="C24" s="117" t="s">
        <v>18</v>
      </c>
      <c r="D24" s="120" t="s">
        <v>911</v>
      </c>
      <c r="E24" s="1133">
        <v>621</v>
      </c>
      <c r="F24" s="1542"/>
      <c r="G24" s="1502"/>
      <c r="H24" s="1510"/>
      <c r="I24" s="1545"/>
      <c r="J24" s="274">
        <v>0</v>
      </c>
      <c r="K24" s="274">
        <v>0</v>
      </c>
      <c r="L24" s="274">
        <v>0</v>
      </c>
      <c r="M24" s="274">
        <v>0</v>
      </c>
      <c r="N24" s="275">
        <v>2</v>
      </c>
      <c r="O24" s="275">
        <v>2</v>
      </c>
      <c r="P24" s="275">
        <v>0</v>
      </c>
      <c r="Q24" s="275">
        <v>0</v>
      </c>
      <c r="R24" s="274">
        <v>0</v>
      </c>
      <c r="S24" s="274">
        <v>0</v>
      </c>
      <c r="T24" s="569">
        <v>2</v>
      </c>
      <c r="U24" s="569">
        <v>2</v>
      </c>
      <c r="V24" s="123" t="s">
        <v>946</v>
      </c>
    </row>
    <row r="25" spans="1:22" s="4" customFormat="1" ht="15" customHeight="1" x14ac:dyDescent="0.15">
      <c r="A25" s="37"/>
      <c r="B25" s="1537"/>
      <c r="C25" s="190" t="s">
        <v>19</v>
      </c>
      <c r="D25" s="198" t="s">
        <v>915</v>
      </c>
      <c r="E25" s="1134">
        <v>502</v>
      </c>
      <c r="F25" s="1543"/>
      <c r="G25" s="1503"/>
      <c r="H25" s="1511"/>
      <c r="I25" s="1546"/>
      <c r="J25" s="200">
        <v>0</v>
      </c>
      <c r="K25" s="200">
        <v>0</v>
      </c>
      <c r="L25" s="200">
        <v>0</v>
      </c>
      <c r="M25" s="200">
        <v>0</v>
      </c>
      <c r="N25" s="201">
        <v>2</v>
      </c>
      <c r="O25" s="201">
        <v>2</v>
      </c>
      <c r="P25" s="201">
        <v>0</v>
      </c>
      <c r="Q25" s="201">
        <v>0</v>
      </c>
      <c r="R25" s="200">
        <v>0</v>
      </c>
      <c r="S25" s="200">
        <v>0</v>
      </c>
      <c r="T25" s="570">
        <v>2</v>
      </c>
      <c r="U25" s="570">
        <v>2</v>
      </c>
      <c r="V25" s="192" t="s">
        <v>947</v>
      </c>
    </row>
    <row r="26" spans="1:22" s="17" customFormat="1" ht="15" customHeight="1" x14ac:dyDescent="0.15">
      <c r="B26" s="1537"/>
      <c r="C26" s="234" t="s">
        <v>173</v>
      </c>
      <c r="D26" s="706"/>
      <c r="E26" s="1141">
        <v>4638</v>
      </c>
      <c r="F26" s="1512"/>
      <c r="G26" s="1513"/>
      <c r="H26" s="1513"/>
      <c r="I26" s="1513"/>
      <c r="J26" s="281">
        <v>11</v>
      </c>
      <c r="K26" s="281">
        <v>10</v>
      </c>
      <c r="L26" s="281">
        <v>0</v>
      </c>
      <c r="M26" s="281">
        <v>0</v>
      </c>
      <c r="N26" s="281">
        <v>15</v>
      </c>
      <c r="O26" s="281">
        <v>13</v>
      </c>
      <c r="P26" s="281">
        <v>0</v>
      </c>
      <c r="Q26" s="281">
        <v>0</v>
      </c>
      <c r="R26" s="281">
        <v>0</v>
      </c>
      <c r="S26" s="281">
        <v>0</v>
      </c>
      <c r="T26" s="281">
        <v>26</v>
      </c>
      <c r="U26" s="281">
        <v>23</v>
      </c>
      <c r="V26" s="309"/>
    </row>
    <row r="27" spans="1:22" s="4" customFormat="1" ht="15" customHeight="1" x14ac:dyDescent="0.15">
      <c r="A27" s="41"/>
      <c r="B27" s="226" t="s">
        <v>43</v>
      </c>
      <c r="C27" s="3" t="s">
        <v>27</v>
      </c>
      <c r="D27" s="711" t="s">
        <v>915</v>
      </c>
      <c r="E27" s="1142">
        <v>2260</v>
      </c>
      <c r="F27" s="3" t="s">
        <v>948</v>
      </c>
      <c r="G27" s="949" t="s">
        <v>230</v>
      </c>
      <c r="H27" s="711" t="s">
        <v>232</v>
      </c>
      <c r="I27" s="282" t="s">
        <v>303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24.3</v>
      </c>
      <c r="S27" s="50">
        <v>15.3</v>
      </c>
      <c r="T27" s="283">
        <v>24.3</v>
      </c>
      <c r="U27" s="283">
        <v>15.3</v>
      </c>
      <c r="V27" s="284" t="s">
        <v>949</v>
      </c>
    </row>
    <row r="28" spans="1:22" s="4" customFormat="1" ht="15" customHeight="1" x14ac:dyDescent="0.15">
      <c r="A28" s="37"/>
      <c r="B28" s="186" t="s">
        <v>44</v>
      </c>
      <c r="C28" s="216" t="s">
        <v>206</v>
      </c>
      <c r="D28" s="296" t="s">
        <v>911</v>
      </c>
      <c r="E28" s="1143">
        <v>1715</v>
      </c>
      <c r="F28" s="216" t="s">
        <v>950</v>
      </c>
      <c r="G28" s="216" t="s">
        <v>230</v>
      </c>
      <c r="H28" s="296" t="s">
        <v>232</v>
      </c>
      <c r="I28" s="285" t="s">
        <v>303</v>
      </c>
      <c r="J28" s="155">
        <v>2</v>
      </c>
      <c r="K28" s="155">
        <v>2</v>
      </c>
      <c r="L28" s="155">
        <v>0</v>
      </c>
      <c r="M28" s="155">
        <v>0</v>
      </c>
      <c r="N28" s="155">
        <v>11</v>
      </c>
      <c r="O28" s="155">
        <v>10</v>
      </c>
      <c r="P28" s="155">
        <v>0</v>
      </c>
      <c r="Q28" s="155">
        <v>0</v>
      </c>
      <c r="R28" s="155">
        <v>0</v>
      </c>
      <c r="S28" s="155">
        <v>0</v>
      </c>
      <c r="T28" s="571">
        <v>13</v>
      </c>
      <c r="U28" s="571">
        <v>12</v>
      </c>
      <c r="V28" s="286" t="s">
        <v>951</v>
      </c>
    </row>
    <row r="29" spans="1:22" s="4" customFormat="1" ht="15" customHeight="1" x14ac:dyDescent="0.15">
      <c r="A29" s="37"/>
      <c r="B29" s="1521" t="s">
        <v>45</v>
      </c>
      <c r="C29" s="118" t="s">
        <v>207</v>
      </c>
      <c r="D29" s="294" t="s">
        <v>911</v>
      </c>
      <c r="E29" s="1136">
        <v>1301</v>
      </c>
      <c r="F29" s="1533" t="s">
        <v>952</v>
      </c>
      <c r="G29" s="1506" t="s">
        <v>921</v>
      </c>
      <c r="H29" s="294" t="s">
        <v>232</v>
      </c>
      <c r="I29" s="1516" t="s">
        <v>234</v>
      </c>
      <c r="J29" s="278">
        <v>2</v>
      </c>
      <c r="K29" s="278">
        <v>2</v>
      </c>
      <c r="L29" s="278">
        <v>0</v>
      </c>
      <c r="M29" s="278">
        <v>0</v>
      </c>
      <c r="N29" s="278">
        <v>8.1</v>
      </c>
      <c r="O29" s="278">
        <v>3</v>
      </c>
      <c r="P29" s="278">
        <v>1</v>
      </c>
      <c r="Q29" s="278">
        <v>0</v>
      </c>
      <c r="R29" s="278">
        <v>0</v>
      </c>
      <c r="S29" s="278">
        <v>0</v>
      </c>
      <c r="T29" s="566">
        <v>11.1</v>
      </c>
      <c r="U29" s="566">
        <v>5</v>
      </c>
      <c r="V29" s="280" t="s">
        <v>953</v>
      </c>
    </row>
    <row r="30" spans="1:22" s="4" customFormat="1" ht="15" customHeight="1" x14ac:dyDescent="0.15">
      <c r="A30" s="37"/>
      <c r="B30" s="1522"/>
      <c r="C30" s="119" t="s">
        <v>20</v>
      </c>
      <c r="D30" s="293" t="s">
        <v>915</v>
      </c>
      <c r="E30" s="1137">
        <v>545</v>
      </c>
      <c r="F30" s="1534"/>
      <c r="G30" s="1507"/>
      <c r="H30" s="1504" t="s">
        <v>924</v>
      </c>
      <c r="I30" s="1517"/>
      <c r="J30" s="127">
        <v>0</v>
      </c>
      <c r="K30" s="127">
        <v>0</v>
      </c>
      <c r="L30" s="127">
        <v>0</v>
      </c>
      <c r="M30" s="127">
        <v>0</v>
      </c>
      <c r="N30" s="127">
        <v>3.5</v>
      </c>
      <c r="O30" s="127">
        <v>2</v>
      </c>
      <c r="P30" s="127">
        <v>0.5</v>
      </c>
      <c r="Q30" s="127">
        <v>0</v>
      </c>
      <c r="R30" s="127">
        <v>0</v>
      </c>
      <c r="S30" s="127">
        <v>0</v>
      </c>
      <c r="T30" s="132">
        <v>4</v>
      </c>
      <c r="U30" s="132">
        <v>2</v>
      </c>
      <c r="V30" s="131" t="s">
        <v>954</v>
      </c>
    </row>
    <row r="31" spans="1:22" s="4" customFormat="1" ht="15" customHeight="1" x14ac:dyDescent="0.15">
      <c r="A31" s="38"/>
      <c r="B31" s="1522"/>
      <c r="C31" s="193" t="s">
        <v>89</v>
      </c>
      <c r="D31" s="295" t="s">
        <v>915</v>
      </c>
      <c r="E31" s="1138">
        <v>410</v>
      </c>
      <c r="F31" s="1505"/>
      <c r="G31" s="1508"/>
      <c r="H31" s="1505"/>
      <c r="I31" s="1518"/>
      <c r="J31" s="195">
        <v>0</v>
      </c>
      <c r="K31" s="195">
        <v>0</v>
      </c>
      <c r="L31" s="195">
        <v>0</v>
      </c>
      <c r="M31" s="195">
        <v>0</v>
      </c>
      <c r="N31" s="195">
        <v>3.5</v>
      </c>
      <c r="O31" s="195">
        <v>1</v>
      </c>
      <c r="P31" s="195">
        <v>0</v>
      </c>
      <c r="Q31" s="195">
        <v>0</v>
      </c>
      <c r="R31" s="195">
        <v>0</v>
      </c>
      <c r="S31" s="195">
        <v>0</v>
      </c>
      <c r="T31" s="196">
        <v>3.5</v>
      </c>
      <c r="U31" s="196">
        <v>1</v>
      </c>
      <c r="V31" s="197" t="s">
        <v>955</v>
      </c>
    </row>
    <row r="32" spans="1:22" s="4" customFormat="1" ht="15" customHeight="1" x14ac:dyDescent="0.15">
      <c r="B32" s="1523"/>
      <c r="C32" s="235" t="s">
        <v>173</v>
      </c>
      <c r="D32" s="709"/>
      <c r="E32" s="1144">
        <v>2256</v>
      </c>
      <c r="F32" s="1514"/>
      <c r="G32" s="1540"/>
      <c r="H32" s="1540"/>
      <c r="I32" s="1540"/>
      <c r="J32" s="124">
        <v>2</v>
      </c>
      <c r="K32" s="124">
        <v>2</v>
      </c>
      <c r="L32" s="124">
        <v>0</v>
      </c>
      <c r="M32" s="124">
        <v>0</v>
      </c>
      <c r="N32" s="124">
        <v>15.1</v>
      </c>
      <c r="O32" s="124">
        <v>6</v>
      </c>
      <c r="P32" s="124">
        <v>1.5</v>
      </c>
      <c r="Q32" s="124">
        <v>0</v>
      </c>
      <c r="R32" s="124">
        <v>0</v>
      </c>
      <c r="S32" s="124">
        <v>0</v>
      </c>
      <c r="T32" s="124">
        <v>18.600000000000001</v>
      </c>
      <c r="U32" s="124">
        <v>8</v>
      </c>
      <c r="V32" s="310"/>
    </row>
    <row r="33" spans="1:22" s="4" customFormat="1" ht="15" customHeight="1" x14ac:dyDescent="0.15">
      <c r="A33" s="37"/>
      <c r="B33" s="186" t="s">
        <v>46</v>
      </c>
      <c r="C33" s="216" t="s">
        <v>208</v>
      </c>
      <c r="D33" s="296" t="s">
        <v>911</v>
      </c>
      <c r="E33" s="1143">
        <v>1987</v>
      </c>
      <c r="F33" s="216" t="s">
        <v>1066</v>
      </c>
      <c r="G33" s="216" t="s">
        <v>230</v>
      </c>
      <c r="H33" s="296" t="s">
        <v>922</v>
      </c>
      <c r="I33" s="285" t="s">
        <v>234</v>
      </c>
      <c r="J33" s="155">
        <v>5</v>
      </c>
      <c r="K33" s="155">
        <v>5</v>
      </c>
      <c r="L33" s="155">
        <v>1</v>
      </c>
      <c r="M33" s="155">
        <v>0</v>
      </c>
      <c r="N33" s="155">
        <v>3</v>
      </c>
      <c r="O33" s="155">
        <v>2</v>
      </c>
      <c r="P33" s="155">
        <v>4</v>
      </c>
      <c r="Q33" s="155">
        <v>2</v>
      </c>
      <c r="R33" s="155">
        <v>0</v>
      </c>
      <c r="S33" s="155">
        <v>0</v>
      </c>
      <c r="T33" s="571">
        <v>13</v>
      </c>
      <c r="U33" s="571">
        <v>9</v>
      </c>
      <c r="V33" s="288" t="s">
        <v>956</v>
      </c>
    </row>
    <row r="34" spans="1:22" s="4" customFormat="1" ht="15" customHeight="1" x14ac:dyDescent="0.15">
      <c r="A34" s="37"/>
      <c r="B34" s="640" t="s">
        <v>47</v>
      </c>
      <c r="C34" s="639" t="s">
        <v>209</v>
      </c>
      <c r="D34" s="711" t="s">
        <v>915</v>
      </c>
      <c r="E34" s="1142">
        <v>2786</v>
      </c>
      <c r="F34" s="643" t="s">
        <v>957</v>
      </c>
      <c r="G34" s="643" t="s">
        <v>230</v>
      </c>
      <c r="H34" s="723" t="s">
        <v>232</v>
      </c>
      <c r="I34" s="643" t="s">
        <v>234</v>
      </c>
      <c r="J34" s="50">
        <v>0</v>
      </c>
      <c r="K34" s="50">
        <v>0</v>
      </c>
      <c r="L34" s="50">
        <v>0</v>
      </c>
      <c r="M34" s="50">
        <v>0</v>
      </c>
      <c r="N34" s="50">
        <v>6</v>
      </c>
      <c r="O34" s="50">
        <v>0</v>
      </c>
      <c r="P34" s="50">
        <v>0</v>
      </c>
      <c r="Q34" s="50">
        <v>0</v>
      </c>
      <c r="R34" s="50">
        <v>33</v>
      </c>
      <c r="S34" s="50">
        <v>8</v>
      </c>
      <c r="T34" s="283">
        <v>39</v>
      </c>
      <c r="U34" s="283">
        <v>8</v>
      </c>
      <c r="V34" s="284" t="s">
        <v>958</v>
      </c>
    </row>
    <row r="35" spans="1:22" s="4" customFormat="1" ht="15" customHeight="1" x14ac:dyDescent="0.15">
      <c r="A35" s="37"/>
      <c r="B35" s="1122" t="s">
        <v>48</v>
      </c>
      <c r="C35" s="208" t="s">
        <v>210</v>
      </c>
      <c r="D35" s="710" t="s">
        <v>915</v>
      </c>
      <c r="E35" s="1140">
        <v>3338</v>
      </c>
      <c r="F35" s="208" t="s">
        <v>959</v>
      </c>
      <c r="G35" s="208" t="s">
        <v>921</v>
      </c>
      <c r="H35" s="724" t="s">
        <v>232</v>
      </c>
      <c r="I35" s="289" t="s">
        <v>234</v>
      </c>
      <c r="J35" s="274">
        <v>4</v>
      </c>
      <c r="K35" s="274">
        <v>4</v>
      </c>
      <c r="L35" s="274">
        <v>0</v>
      </c>
      <c r="M35" s="274">
        <v>0</v>
      </c>
      <c r="N35" s="274">
        <v>10.1</v>
      </c>
      <c r="O35" s="274">
        <v>2.4</v>
      </c>
      <c r="P35" s="274">
        <v>0.2</v>
      </c>
      <c r="Q35" s="274">
        <v>0</v>
      </c>
      <c r="R35" s="274">
        <v>0</v>
      </c>
      <c r="S35" s="274">
        <v>0</v>
      </c>
      <c r="T35" s="642">
        <v>14.299999999999999</v>
      </c>
      <c r="U35" s="642">
        <v>6.4</v>
      </c>
      <c r="V35" s="276" t="s">
        <v>960</v>
      </c>
    </row>
    <row r="36" spans="1:22" s="4" customFormat="1" ht="15" customHeight="1" x14ac:dyDescent="0.15">
      <c r="A36" s="37"/>
      <c r="B36" s="1521" t="s">
        <v>49</v>
      </c>
      <c r="C36" s="118" t="s">
        <v>211</v>
      </c>
      <c r="D36" s="294" t="s">
        <v>915</v>
      </c>
      <c r="E36" s="1136">
        <v>320</v>
      </c>
      <c r="F36" s="1506" t="s">
        <v>961</v>
      </c>
      <c r="G36" s="1506" t="s">
        <v>230</v>
      </c>
      <c r="H36" s="294" t="s">
        <v>232</v>
      </c>
      <c r="I36" s="1516" t="s">
        <v>234</v>
      </c>
      <c r="J36" s="278">
        <v>0</v>
      </c>
      <c r="K36" s="278">
        <v>0</v>
      </c>
      <c r="L36" s="278">
        <v>5</v>
      </c>
      <c r="M36" s="279">
        <v>4</v>
      </c>
      <c r="N36" s="279">
        <v>0</v>
      </c>
      <c r="O36" s="279">
        <v>0</v>
      </c>
      <c r="P36" s="278">
        <v>1</v>
      </c>
      <c r="Q36" s="278">
        <v>1</v>
      </c>
      <c r="R36" s="279">
        <v>0</v>
      </c>
      <c r="S36" s="279">
        <v>0</v>
      </c>
      <c r="T36" s="279">
        <v>6</v>
      </c>
      <c r="U36" s="279">
        <v>5</v>
      </c>
      <c r="V36" s="280" t="s">
        <v>962</v>
      </c>
    </row>
    <row r="37" spans="1:22" s="4" customFormat="1" ht="15" customHeight="1" x14ac:dyDescent="0.15">
      <c r="A37" s="37"/>
      <c r="B37" s="1522"/>
      <c r="C37" s="119" t="s">
        <v>36</v>
      </c>
      <c r="D37" s="293" t="s">
        <v>915</v>
      </c>
      <c r="E37" s="1137">
        <v>158</v>
      </c>
      <c r="F37" s="1507"/>
      <c r="G37" s="1507"/>
      <c r="H37" s="1504" t="s">
        <v>924</v>
      </c>
      <c r="I37" s="1517"/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32">
        <v>1</v>
      </c>
      <c r="Q37" s="132">
        <v>1</v>
      </c>
      <c r="R37" s="127">
        <v>0</v>
      </c>
      <c r="S37" s="127">
        <v>0</v>
      </c>
      <c r="T37" s="132">
        <v>1</v>
      </c>
      <c r="U37" s="132">
        <v>1</v>
      </c>
      <c r="V37" s="131" t="s">
        <v>963</v>
      </c>
    </row>
    <row r="38" spans="1:22" s="4" customFormat="1" ht="15" customHeight="1" x14ac:dyDescent="0.15">
      <c r="A38" s="37"/>
      <c r="B38" s="1522"/>
      <c r="C38" s="193" t="s">
        <v>37</v>
      </c>
      <c r="D38" s="295" t="s">
        <v>915</v>
      </c>
      <c r="E38" s="1138">
        <v>104</v>
      </c>
      <c r="F38" s="1508"/>
      <c r="G38" s="1508"/>
      <c r="H38" s="1505"/>
      <c r="I38" s="1518"/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95">
        <v>0</v>
      </c>
      <c r="P38" s="196">
        <v>1</v>
      </c>
      <c r="Q38" s="196">
        <v>1</v>
      </c>
      <c r="R38" s="195">
        <v>0</v>
      </c>
      <c r="S38" s="195">
        <v>0</v>
      </c>
      <c r="T38" s="196">
        <v>1</v>
      </c>
      <c r="U38" s="196">
        <v>1</v>
      </c>
      <c r="V38" s="197" t="s">
        <v>963</v>
      </c>
    </row>
    <row r="39" spans="1:22" s="4" customFormat="1" ht="15" customHeight="1" x14ac:dyDescent="0.15">
      <c r="B39" s="1523"/>
      <c r="C39" s="235" t="s">
        <v>173</v>
      </c>
      <c r="D39" s="709"/>
      <c r="E39" s="1144">
        <v>582</v>
      </c>
      <c r="F39" s="1514"/>
      <c r="G39" s="1515"/>
      <c r="H39" s="1515"/>
      <c r="I39" s="1515"/>
      <c r="J39" s="124">
        <v>0</v>
      </c>
      <c r="K39" s="124">
        <v>0</v>
      </c>
      <c r="L39" s="124">
        <v>5</v>
      </c>
      <c r="M39" s="124">
        <v>4</v>
      </c>
      <c r="N39" s="124">
        <v>0</v>
      </c>
      <c r="O39" s="124">
        <v>0</v>
      </c>
      <c r="P39" s="124">
        <v>3</v>
      </c>
      <c r="Q39" s="124">
        <v>3</v>
      </c>
      <c r="R39" s="124">
        <v>0</v>
      </c>
      <c r="S39" s="124">
        <v>0</v>
      </c>
      <c r="T39" s="124">
        <v>8</v>
      </c>
      <c r="U39" s="124">
        <v>7</v>
      </c>
      <c r="V39" s="310"/>
    </row>
    <row r="40" spans="1:22" s="4" customFormat="1" ht="15" customHeight="1" x14ac:dyDescent="0.15">
      <c r="A40" s="37"/>
      <c r="B40" s="1524" t="s">
        <v>64</v>
      </c>
      <c r="C40" s="216" t="s">
        <v>29</v>
      </c>
      <c r="D40" s="296" t="s">
        <v>911</v>
      </c>
      <c r="E40" s="1143">
        <v>2399</v>
      </c>
      <c r="F40" s="1501" t="s">
        <v>964</v>
      </c>
      <c r="G40" s="1501" t="s">
        <v>230</v>
      </c>
      <c r="H40" s="296" t="s">
        <v>232</v>
      </c>
      <c r="I40" s="1530" t="s">
        <v>234</v>
      </c>
      <c r="J40" s="155">
        <v>5</v>
      </c>
      <c r="K40" s="155">
        <v>4</v>
      </c>
      <c r="L40" s="155">
        <v>0</v>
      </c>
      <c r="M40" s="155">
        <v>0</v>
      </c>
      <c r="N40" s="155">
        <v>6</v>
      </c>
      <c r="O40" s="155">
        <v>6</v>
      </c>
      <c r="P40" s="155">
        <v>1</v>
      </c>
      <c r="Q40" s="155">
        <v>0</v>
      </c>
      <c r="R40" s="155">
        <v>0</v>
      </c>
      <c r="S40" s="155">
        <v>0</v>
      </c>
      <c r="T40" s="568">
        <v>12</v>
      </c>
      <c r="U40" s="568">
        <v>10</v>
      </c>
      <c r="V40" s="375" t="s">
        <v>965</v>
      </c>
    </row>
    <row r="41" spans="1:22" s="4" customFormat="1" ht="15" customHeight="1" x14ac:dyDescent="0.15">
      <c r="A41" s="37"/>
      <c r="B41" s="1525"/>
      <c r="C41" s="117" t="s">
        <v>410</v>
      </c>
      <c r="D41" s="120" t="s">
        <v>915</v>
      </c>
      <c r="E41" s="1145">
        <v>422</v>
      </c>
      <c r="F41" s="1502"/>
      <c r="G41" s="1502"/>
      <c r="H41" s="1535" t="s">
        <v>924</v>
      </c>
      <c r="I41" s="1531"/>
      <c r="J41" s="122">
        <v>0</v>
      </c>
      <c r="K41" s="122">
        <v>0</v>
      </c>
      <c r="L41" s="122">
        <v>0</v>
      </c>
      <c r="M41" s="122">
        <v>0</v>
      </c>
      <c r="N41" s="122">
        <v>2</v>
      </c>
      <c r="O41" s="122">
        <v>1</v>
      </c>
      <c r="P41" s="122">
        <v>0</v>
      </c>
      <c r="Q41" s="122">
        <v>0</v>
      </c>
      <c r="R41" s="122">
        <v>0</v>
      </c>
      <c r="S41" s="122">
        <v>0</v>
      </c>
      <c r="T41" s="569">
        <v>2</v>
      </c>
      <c r="U41" s="569">
        <v>1</v>
      </c>
      <c r="V41" s="376" t="s">
        <v>966</v>
      </c>
    </row>
    <row r="42" spans="1:22" s="4" customFormat="1" ht="15" customHeight="1" x14ac:dyDescent="0.15">
      <c r="A42" s="37"/>
      <c r="B42" s="1525"/>
      <c r="C42" s="216" t="s">
        <v>411</v>
      </c>
      <c r="D42" s="296" t="s">
        <v>915</v>
      </c>
      <c r="E42" s="1143">
        <v>135</v>
      </c>
      <c r="F42" s="1503"/>
      <c r="G42" s="1503"/>
      <c r="H42" s="1536"/>
      <c r="I42" s="1532"/>
      <c r="J42" s="155">
        <v>0</v>
      </c>
      <c r="K42" s="155">
        <v>0</v>
      </c>
      <c r="L42" s="155">
        <v>0</v>
      </c>
      <c r="M42" s="155">
        <v>0</v>
      </c>
      <c r="N42" s="155">
        <v>3</v>
      </c>
      <c r="O42" s="155">
        <v>2</v>
      </c>
      <c r="P42" s="155">
        <v>0</v>
      </c>
      <c r="Q42" s="155">
        <v>0</v>
      </c>
      <c r="R42" s="155">
        <v>0</v>
      </c>
      <c r="S42" s="155">
        <v>0</v>
      </c>
      <c r="T42" s="570">
        <v>3</v>
      </c>
      <c r="U42" s="570">
        <v>2</v>
      </c>
      <c r="V42" s="378" t="s">
        <v>966</v>
      </c>
    </row>
    <row r="43" spans="1:22" s="4" customFormat="1" ht="15" customHeight="1" x14ac:dyDescent="0.15">
      <c r="A43" s="37"/>
      <c r="B43" s="1526"/>
      <c r="C43" s="40" t="s">
        <v>173</v>
      </c>
      <c r="D43" s="712"/>
      <c r="E43" s="1146">
        <v>2956</v>
      </c>
      <c r="F43" s="1527"/>
      <c r="G43" s="1528"/>
      <c r="H43" s="1528"/>
      <c r="I43" s="1529"/>
      <c r="J43" s="51">
        <v>5</v>
      </c>
      <c r="K43" s="51">
        <v>4</v>
      </c>
      <c r="L43" s="51">
        <v>0</v>
      </c>
      <c r="M43" s="51">
        <v>0</v>
      </c>
      <c r="N43" s="51">
        <v>11</v>
      </c>
      <c r="O43" s="51">
        <v>9</v>
      </c>
      <c r="P43" s="51">
        <v>1</v>
      </c>
      <c r="Q43" s="51">
        <v>0</v>
      </c>
      <c r="R43" s="51">
        <v>0</v>
      </c>
      <c r="S43" s="51">
        <v>0</v>
      </c>
      <c r="T43" s="51">
        <v>17</v>
      </c>
      <c r="U43" s="51">
        <v>13</v>
      </c>
      <c r="V43" s="379"/>
    </row>
    <row r="44" spans="1:22" s="4" customFormat="1" ht="15" customHeight="1" x14ac:dyDescent="0.15">
      <c r="A44" s="37"/>
      <c r="B44" s="1521" t="s">
        <v>50</v>
      </c>
      <c r="C44" s="118" t="s">
        <v>93</v>
      </c>
      <c r="D44" s="294" t="s">
        <v>911</v>
      </c>
      <c r="E44" s="1136">
        <v>3346</v>
      </c>
      <c r="F44" s="118" t="s">
        <v>967</v>
      </c>
      <c r="G44" s="118" t="s">
        <v>230</v>
      </c>
      <c r="H44" s="294" t="s">
        <v>232</v>
      </c>
      <c r="I44" s="277" t="s">
        <v>234</v>
      </c>
      <c r="J44" s="278">
        <v>3</v>
      </c>
      <c r="K44" s="278">
        <v>1</v>
      </c>
      <c r="L44" s="278">
        <v>0</v>
      </c>
      <c r="M44" s="278">
        <v>0</v>
      </c>
      <c r="N44" s="278">
        <v>14.6</v>
      </c>
      <c r="O44" s="278">
        <v>9</v>
      </c>
      <c r="P44" s="278">
        <v>0</v>
      </c>
      <c r="Q44" s="278">
        <v>0</v>
      </c>
      <c r="R44" s="279">
        <v>0</v>
      </c>
      <c r="S44" s="279">
        <v>0</v>
      </c>
      <c r="T44" s="279">
        <v>17.600000000000001</v>
      </c>
      <c r="U44" s="279">
        <v>10</v>
      </c>
      <c r="V44" s="280" t="s">
        <v>968</v>
      </c>
    </row>
    <row r="45" spans="1:22" s="4" customFormat="1" ht="15" customHeight="1" x14ac:dyDescent="0.15">
      <c r="A45" s="37"/>
      <c r="B45" s="1522"/>
      <c r="C45" s="119" t="s">
        <v>32</v>
      </c>
      <c r="D45" s="293" t="s">
        <v>915</v>
      </c>
      <c r="E45" s="1137">
        <v>150</v>
      </c>
      <c r="F45" s="119" t="s">
        <v>969</v>
      </c>
      <c r="G45" s="119" t="s">
        <v>230</v>
      </c>
      <c r="H45" s="293" t="s">
        <v>922</v>
      </c>
      <c r="I45" s="126" t="s">
        <v>234</v>
      </c>
      <c r="J45" s="127">
        <v>0</v>
      </c>
      <c r="K45" s="127">
        <v>0</v>
      </c>
      <c r="L45" s="127">
        <v>1</v>
      </c>
      <c r="M45" s="127">
        <v>0</v>
      </c>
      <c r="N45" s="127">
        <v>1.2</v>
      </c>
      <c r="O45" s="127">
        <v>1.2</v>
      </c>
      <c r="P45" s="127">
        <v>0</v>
      </c>
      <c r="Q45" s="127">
        <v>0</v>
      </c>
      <c r="R45" s="132">
        <v>0</v>
      </c>
      <c r="S45" s="132">
        <v>0</v>
      </c>
      <c r="T45" s="132">
        <v>2.2000000000000002</v>
      </c>
      <c r="U45" s="132">
        <v>1.2</v>
      </c>
      <c r="V45" s="131" t="s">
        <v>970</v>
      </c>
    </row>
    <row r="46" spans="1:22" s="4" customFormat="1" ht="15" customHeight="1" x14ac:dyDescent="0.15">
      <c r="A46" s="37"/>
      <c r="B46" s="1522"/>
      <c r="C46" s="119" t="s">
        <v>184</v>
      </c>
      <c r="D46" s="293" t="s">
        <v>915</v>
      </c>
      <c r="E46" s="1137">
        <v>176</v>
      </c>
      <c r="F46" s="119" t="s">
        <v>1064</v>
      </c>
      <c r="G46" s="119" t="s">
        <v>230</v>
      </c>
      <c r="H46" s="293" t="s">
        <v>922</v>
      </c>
      <c r="I46" s="126" t="s">
        <v>234</v>
      </c>
      <c r="J46" s="127">
        <v>0</v>
      </c>
      <c r="K46" s="127">
        <v>0</v>
      </c>
      <c r="L46" s="127">
        <v>1</v>
      </c>
      <c r="M46" s="127">
        <v>0</v>
      </c>
      <c r="N46" s="127">
        <v>1.2</v>
      </c>
      <c r="O46" s="127">
        <v>1.2</v>
      </c>
      <c r="P46" s="127">
        <v>0</v>
      </c>
      <c r="Q46" s="127">
        <v>0</v>
      </c>
      <c r="R46" s="127">
        <v>0</v>
      </c>
      <c r="S46" s="127">
        <v>0</v>
      </c>
      <c r="T46" s="132">
        <v>2.2000000000000002</v>
      </c>
      <c r="U46" s="132">
        <v>1.2</v>
      </c>
      <c r="V46" s="131" t="s">
        <v>971</v>
      </c>
    </row>
    <row r="47" spans="1:22" s="4" customFormat="1" ht="15" customHeight="1" x14ac:dyDescent="0.15">
      <c r="A47" s="37"/>
      <c r="B47" s="1522"/>
      <c r="C47" s="193" t="s">
        <v>181</v>
      </c>
      <c r="D47" s="295" t="s">
        <v>915</v>
      </c>
      <c r="E47" s="1138">
        <v>598</v>
      </c>
      <c r="F47" s="193" t="s">
        <v>972</v>
      </c>
      <c r="G47" s="193" t="s">
        <v>230</v>
      </c>
      <c r="H47" s="295" t="s">
        <v>922</v>
      </c>
      <c r="I47" s="194" t="s">
        <v>234</v>
      </c>
      <c r="J47" s="195">
        <v>0</v>
      </c>
      <c r="K47" s="195">
        <v>0</v>
      </c>
      <c r="L47" s="195">
        <v>1</v>
      </c>
      <c r="M47" s="195">
        <v>0</v>
      </c>
      <c r="N47" s="195">
        <v>2.2000000000000002</v>
      </c>
      <c r="O47" s="195">
        <v>1.2</v>
      </c>
      <c r="P47" s="195">
        <v>0</v>
      </c>
      <c r="Q47" s="195">
        <v>0</v>
      </c>
      <c r="R47" s="195">
        <v>0</v>
      </c>
      <c r="S47" s="195">
        <v>0</v>
      </c>
      <c r="T47" s="196">
        <v>3.2</v>
      </c>
      <c r="U47" s="196">
        <v>1.2</v>
      </c>
      <c r="V47" s="197" t="s">
        <v>973</v>
      </c>
    </row>
    <row r="48" spans="1:22" s="4" customFormat="1" ht="15" customHeight="1" x14ac:dyDescent="0.15">
      <c r="B48" s="1523"/>
      <c r="C48" s="235" t="s">
        <v>173</v>
      </c>
      <c r="D48" s="709"/>
      <c r="E48" s="1144">
        <v>4270</v>
      </c>
      <c r="F48" s="1514"/>
      <c r="G48" s="1515"/>
      <c r="H48" s="1515"/>
      <c r="I48" s="1515"/>
      <c r="J48" s="124">
        <v>3</v>
      </c>
      <c r="K48" s="124">
        <v>1</v>
      </c>
      <c r="L48" s="124">
        <v>3</v>
      </c>
      <c r="M48" s="124">
        <v>0</v>
      </c>
      <c r="N48" s="124">
        <v>19.2</v>
      </c>
      <c r="O48" s="124">
        <v>12.599999999999998</v>
      </c>
      <c r="P48" s="124">
        <v>0</v>
      </c>
      <c r="Q48" s="124">
        <v>0</v>
      </c>
      <c r="R48" s="124">
        <v>0</v>
      </c>
      <c r="S48" s="124">
        <v>0</v>
      </c>
      <c r="T48" s="124">
        <v>25.2</v>
      </c>
      <c r="U48" s="124">
        <v>13.599999999999998</v>
      </c>
      <c r="V48" s="310"/>
    </row>
    <row r="49" spans="1:22" s="4" customFormat="1" ht="15" customHeight="1" x14ac:dyDescent="0.15">
      <c r="A49" s="37"/>
      <c r="B49" s="1537" t="s">
        <v>52</v>
      </c>
      <c r="C49" s="208" t="s">
        <v>490</v>
      </c>
      <c r="D49" s="710" t="s">
        <v>911</v>
      </c>
      <c r="E49" s="1140">
        <v>3873</v>
      </c>
      <c r="F49" s="208" t="s">
        <v>1063</v>
      </c>
      <c r="G49" s="208" t="s">
        <v>921</v>
      </c>
      <c r="H49" s="710" t="s">
        <v>232</v>
      </c>
      <c r="I49" s="289" t="s">
        <v>234</v>
      </c>
      <c r="J49" s="274">
        <v>3</v>
      </c>
      <c r="K49" s="274">
        <v>2</v>
      </c>
      <c r="L49" s="274">
        <v>1</v>
      </c>
      <c r="M49" s="274">
        <v>0</v>
      </c>
      <c r="N49" s="274">
        <v>8.9</v>
      </c>
      <c r="O49" s="274">
        <v>6.6</v>
      </c>
      <c r="P49" s="274">
        <v>0</v>
      </c>
      <c r="Q49" s="274">
        <v>0</v>
      </c>
      <c r="R49" s="274">
        <v>0</v>
      </c>
      <c r="S49" s="274">
        <v>0</v>
      </c>
      <c r="T49" s="568">
        <v>12.9</v>
      </c>
      <c r="U49" s="568">
        <v>8.6</v>
      </c>
      <c r="V49" s="276" t="s">
        <v>974</v>
      </c>
    </row>
    <row r="50" spans="1:22" s="4" customFormat="1" ht="15" customHeight="1" x14ac:dyDescent="0.15">
      <c r="A50" s="37"/>
      <c r="B50" s="1537"/>
      <c r="C50" s="117" t="s">
        <v>150</v>
      </c>
      <c r="D50" s="120" t="s">
        <v>915</v>
      </c>
      <c r="E50" s="1133">
        <v>600</v>
      </c>
      <c r="F50" s="117" t="s">
        <v>975</v>
      </c>
      <c r="G50" s="117" t="s">
        <v>230</v>
      </c>
      <c r="H50" s="120" t="s">
        <v>922</v>
      </c>
      <c r="I50" s="121" t="s">
        <v>234</v>
      </c>
      <c r="J50" s="122">
        <v>0</v>
      </c>
      <c r="K50" s="122">
        <v>0</v>
      </c>
      <c r="L50" s="122">
        <v>1</v>
      </c>
      <c r="M50" s="122">
        <v>0</v>
      </c>
      <c r="N50" s="122">
        <v>0</v>
      </c>
      <c r="O50" s="122">
        <v>0</v>
      </c>
      <c r="P50" s="122">
        <v>0</v>
      </c>
      <c r="Q50" s="122">
        <v>0</v>
      </c>
      <c r="R50" s="122">
        <v>3</v>
      </c>
      <c r="S50" s="122">
        <v>1</v>
      </c>
      <c r="T50" s="569">
        <v>4</v>
      </c>
      <c r="U50" s="569">
        <v>1</v>
      </c>
      <c r="V50" s="123" t="s">
        <v>976</v>
      </c>
    </row>
    <row r="51" spans="1:22" s="4" customFormat="1" ht="15" customHeight="1" x14ac:dyDescent="0.15">
      <c r="A51" s="37"/>
      <c r="B51" s="1537"/>
      <c r="C51" s="217" t="s">
        <v>38</v>
      </c>
      <c r="D51" s="608" t="s">
        <v>915</v>
      </c>
      <c r="E51" s="1147">
        <v>240</v>
      </c>
      <c r="F51" s="217" t="s">
        <v>1062</v>
      </c>
      <c r="G51" s="217" t="s">
        <v>230</v>
      </c>
      <c r="H51" s="608" t="s">
        <v>922</v>
      </c>
      <c r="I51" s="380" t="s">
        <v>234</v>
      </c>
      <c r="J51" s="381">
        <v>0</v>
      </c>
      <c r="K51" s="381">
        <v>0</v>
      </c>
      <c r="L51" s="381">
        <v>2</v>
      </c>
      <c r="M51" s="381">
        <v>0</v>
      </c>
      <c r="N51" s="381">
        <v>1.4</v>
      </c>
      <c r="O51" s="381">
        <v>1.1000000000000001</v>
      </c>
      <c r="P51" s="381">
        <v>0</v>
      </c>
      <c r="Q51" s="381">
        <v>0</v>
      </c>
      <c r="R51" s="381">
        <v>0</v>
      </c>
      <c r="S51" s="381">
        <v>0</v>
      </c>
      <c r="T51" s="569">
        <v>3.4</v>
      </c>
      <c r="U51" s="569">
        <v>1.1000000000000001</v>
      </c>
      <c r="V51" s="396" t="s">
        <v>977</v>
      </c>
    </row>
    <row r="52" spans="1:22" s="4" customFormat="1" ht="15" customHeight="1" x14ac:dyDescent="0.15">
      <c r="A52" s="38"/>
      <c r="B52" s="1537"/>
      <c r="C52" s="117" t="s">
        <v>412</v>
      </c>
      <c r="D52" s="120" t="s">
        <v>915</v>
      </c>
      <c r="E52" s="1133">
        <v>264</v>
      </c>
      <c r="F52" s="117" t="s">
        <v>978</v>
      </c>
      <c r="G52" s="117" t="s">
        <v>230</v>
      </c>
      <c r="H52" s="120" t="s">
        <v>922</v>
      </c>
      <c r="I52" s="121" t="s">
        <v>234</v>
      </c>
      <c r="J52" s="122">
        <v>0</v>
      </c>
      <c r="K52" s="122">
        <v>0</v>
      </c>
      <c r="L52" s="122">
        <v>2</v>
      </c>
      <c r="M52" s="122">
        <v>0</v>
      </c>
      <c r="N52" s="122">
        <v>1.3</v>
      </c>
      <c r="O52" s="122">
        <v>1.1000000000000001</v>
      </c>
      <c r="P52" s="122">
        <v>0</v>
      </c>
      <c r="Q52" s="122">
        <v>0</v>
      </c>
      <c r="R52" s="122">
        <v>0</v>
      </c>
      <c r="S52" s="122">
        <v>0</v>
      </c>
      <c r="T52" s="569">
        <v>3.3</v>
      </c>
      <c r="U52" s="569">
        <v>1.1000000000000001</v>
      </c>
      <c r="V52" s="123" t="s">
        <v>979</v>
      </c>
    </row>
    <row r="53" spans="1:22" s="4" customFormat="1" ht="15" customHeight="1" x14ac:dyDescent="0.15">
      <c r="A53" s="38"/>
      <c r="B53" s="1537"/>
      <c r="C53" s="117" t="s">
        <v>413</v>
      </c>
      <c r="D53" s="120" t="s">
        <v>915</v>
      </c>
      <c r="E53" s="1133">
        <v>194</v>
      </c>
      <c r="F53" s="117" t="s">
        <v>980</v>
      </c>
      <c r="G53" s="117" t="s">
        <v>230</v>
      </c>
      <c r="H53" s="120" t="s">
        <v>922</v>
      </c>
      <c r="I53" s="121" t="s">
        <v>234</v>
      </c>
      <c r="J53" s="122">
        <v>0</v>
      </c>
      <c r="K53" s="122">
        <v>0</v>
      </c>
      <c r="L53" s="122">
        <v>2</v>
      </c>
      <c r="M53" s="122">
        <v>0</v>
      </c>
      <c r="N53" s="122">
        <v>1.3</v>
      </c>
      <c r="O53" s="122">
        <v>1</v>
      </c>
      <c r="P53" s="122">
        <v>0</v>
      </c>
      <c r="Q53" s="122">
        <v>0</v>
      </c>
      <c r="R53" s="122">
        <v>0</v>
      </c>
      <c r="S53" s="122">
        <v>0</v>
      </c>
      <c r="T53" s="569">
        <v>3.3</v>
      </c>
      <c r="U53" s="569">
        <v>1</v>
      </c>
      <c r="V53" s="123" t="s">
        <v>979</v>
      </c>
    </row>
    <row r="54" spans="1:22" s="4" customFormat="1" ht="15" customHeight="1" x14ac:dyDescent="0.15">
      <c r="A54" s="38"/>
      <c r="B54" s="1537"/>
      <c r="C54" s="117" t="s">
        <v>414</v>
      </c>
      <c r="D54" s="120" t="s">
        <v>915</v>
      </c>
      <c r="E54" s="1133">
        <v>108</v>
      </c>
      <c r="F54" s="117" t="s">
        <v>981</v>
      </c>
      <c r="G54" s="117" t="s">
        <v>230</v>
      </c>
      <c r="H54" s="120" t="s">
        <v>922</v>
      </c>
      <c r="I54" s="121" t="s">
        <v>234</v>
      </c>
      <c r="J54" s="122">
        <v>0</v>
      </c>
      <c r="K54" s="122">
        <v>0</v>
      </c>
      <c r="L54" s="122">
        <v>2</v>
      </c>
      <c r="M54" s="122">
        <v>0</v>
      </c>
      <c r="N54" s="122">
        <v>1.1000000000000001</v>
      </c>
      <c r="O54" s="122">
        <v>1</v>
      </c>
      <c r="P54" s="122">
        <v>0</v>
      </c>
      <c r="Q54" s="122">
        <v>0</v>
      </c>
      <c r="R54" s="122">
        <v>0</v>
      </c>
      <c r="S54" s="122">
        <v>0</v>
      </c>
      <c r="T54" s="569">
        <v>3.1</v>
      </c>
      <c r="U54" s="569">
        <v>1</v>
      </c>
      <c r="V54" s="123" t="s">
        <v>979</v>
      </c>
    </row>
    <row r="55" spans="1:22" s="4" customFormat="1" ht="15" customHeight="1" x14ac:dyDescent="0.15">
      <c r="A55" s="38"/>
      <c r="B55" s="1537"/>
      <c r="C55" s="355" t="s">
        <v>415</v>
      </c>
      <c r="D55" s="713" t="s">
        <v>915</v>
      </c>
      <c r="E55" s="1148">
        <v>283</v>
      </c>
      <c r="F55" s="355" t="s">
        <v>1067</v>
      </c>
      <c r="G55" s="355" t="s">
        <v>230</v>
      </c>
      <c r="H55" s="713" t="s">
        <v>922</v>
      </c>
      <c r="I55" s="382" t="s">
        <v>234</v>
      </c>
      <c r="J55" s="130">
        <v>0</v>
      </c>
      <c r="K55" s="130">
        <v>0</v>
      </c>
      <c r="L55" s="130">
        <v>2</v>
      </c>
      <c r="M55" s="130">
        <v>0</v>
      </c>
      <c r="N55" s="155">
        <v>1.3</v>
      </c>
      <c r="O55" s="155">
        <v>1</v>
      </c>
      <c r="P55" s="155">
        <v>0</v>
      </c>
      <c r="Q55" s="130">
        <v>0</v>
      </c>
      <c r="R55" s="130">
        <v>0</v>
      </c>
      <c r="S55" s="130">
        <v>0</v>
      </c>
      <c r="T55" s="570">
        <v>3.3</v>
      </c>
      <c r="U55" s="570">
        <v>1</v>
      </c>
      <c r="V55" s="397" t="s">
        <v>979</v>
      </c>
    </row>
    <row r="56" spans="1:22" s="4" customFormat="1" ht="15" customHeight="1" x14ac:dyDescent="0.15">
      <c r="B56" s="1537"/>
      <c r="C56" s="234" t="s">
        <v>173</v>
      </c>
      <c r="D56" s="706"/>
      <c r="E56" s="1141">
        <v>5562</v>
      </c>
      <c r="F56" s="1512"/>
      <c r="G56" s="1513"/>
      <c r="H56" s="1513"/>
      <c r="I56" s="1513"/>
      <c r="J56" s="281">
        <v>3</v>
      </c>
      <c r="K56" s="281">
        <v>2</v>
      </c>
      <c r="L56" s="281">
        <v>12</v>
      </c>
      <c r="M56" s="281">
        <v>0</v>
      </c>
      <c r="N56" s="383">
        <v>15.300000000000002</v>
      </c>
      <c r="O56" s="383">
        <v>11.799999999999999</v>
      </c>
      <c r="P56" s="383">
        <v>0</v>
      </c>
      <c r="Q56" s="281">
        <v>0</v>
      </c>
      <c r="R56" s="281">
        <v>3</v>
      </c>
      <c r="S56" s="281">
        <v>1</v>
      </c>
      <c r="T56" s="281">
        <v>33.299999999999997</v>
      </c>
      <c r="U56" s="281">
        <v>14.799999999999999</v>
      </c>
      <c r="V56" s="309"/>
    </row>
    <row r="57" spans="1:22" s="4" customFormat="1" ht="15" customHeight="1" x14ac:dyDescent="0.15">
      <c r="A57" s="37"/>
      <c r="B57" s="1521" t="s">
        <v>53</v>
      </c>
      <c r="C57" s="118" t="s">
        <v>30</v>
      </c>
      <c r="D57" s="294" t="s">
        <v>915</v>
      </c>
      <c r="E57" s="1136">
        <v>450</v>
      </c>
      <c r="F57" s="1506" t="s">
        <v>982</v>
      </c>
      <c r="G57" s="1506" t="s">
        <v>230</v>
      </c>
      <c r="H57" s="1533" t="s">
        <v>922</v>
      </c>
      <c r="I57" s="1516" t="s">
        <v>234</v>
      </c>
      <c r="J57" s="278">
        <v>0</v>
      </c>
      <c r="K57" s="278">
        <v>0</v>
      </c>
      <c r="L57" s="278">
        <v>0</v>
      </c>
      <c r="M57" s="278">
        <v>0</v>
      </c>
      <c r="N57" s="279">
        <v>3</v>
      </c>
      <c r="O57" s="278">
        <v>2</v>
      </c>
      <c r="P57" s="278">
        <v>0</v>
      </c>
      <c r="Q57" s="278">
        <v>0</v>
      </c>
      <c r="R57" s="278">
        <v>0</v>
      </c>
      <c r="S57" s="278">
        <v>0</v>
      </c>
      <c r="T57" s="279">
        <v>3</v>
      </c>
      <c r="U57" s="279">
        <v>2</v>
      </c>
      <c r="V57" s="280" t="s">
        <v>977</v>
      </c>
    </row>
    <row r="58" spans="1:22" s="4" customFormat="1" ht="15" customHeight="1" x14ac:dyDescent="0.15">
      <c r="A58" s="37"/>
      <c r="B58" s="1522"/>
      <c r="C58" s="119" t="s">
        <v>33</v>
      </c>
      <c r="D58" s="293" t="s">
        <v>915</v>
      </c>
      <c r="E58" s="1137">
        <v>577</v>
      </c>
      <c r="F58" s="1507"/>
      <c r="G58" s="1507"/>
      <c r="H58" s="1534"/>
      <c r="I58" s="1517"/>
      <c r="J58" s="127">
        <v>0</v>
      </c>
      <c r="K58" s="127">
        <v>0</v>
      </c>
      <c r="L58" s="127">
        <v>0</v>
      </c>
      <c r="M58" s="127">
        <v>0</v>
      </c>
      <c r="N58" s="127">
        <v>1</v>
      </c>
      <c r="O58" s="127">
        <v>1</v>
      </c>
      <c r="P58" s="127">
        <v>0</v>
      </c>
      <c r="Q58" s="127">
        <v>0</v>
      </c>
      <c r="R58" s="127">
        <v>0</v>
      </c>
      <c r="S58" s="127">
        <v>0</v>
      </c>
      <c r="T58" s="132">
        <v>1</v>
      </c>
      <c r="U58" s="132">
        <v>1</v>
      </c>
      <c r="V58" s="131" t="s">
        <v>977</v>
      </c>
    </row>
    <row r="59" spans="1:22" s="4" customFormat="1" ht="15" customHeight="1" x14ac:dyDescent="0.15">
      <c r="A59" s="37"/>
      <c r="B59" s="1522"/>
      <c r="C59" s="119" t="s">
        <v>34</v>
      </c>
      <c r="D59" s="293" t="s">
        <v>915</v>
      </c>
      <c r="E59" s="1137">
        <v>60</v>
      </c>
      <c r="F59" s="1507"/>
      <c r="G59" s="1507"/>
      <c r="H59" s="1534"/>
      <c r="I59" s="1517"/>
      <c r="J59" s="127">
        <v>0</v>
      </c>
      <c r="K59" s="127">
        <v>0</v>
      </c>
      <c r="L59" s="127">
        <v>0</v>
      </c>
      <c r="M59" s="127">
        <v>0</v>
      </c>
      <c r="N59" s="132" t="s">
        <v>520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32">
        <v>0</v>
      </c>
      <c r="U59" s="132">
        <v>0</v>
      </c>
      <c r="V59" s="131" t="s">
        <v>977</v>
      </c>
    </row>
    <row r="60" spans="1:22" s="4" customFormat="1" ht="15" customHeight="1" x14ac:dyDescent="0.15">
      <c r="A60" s="37"/>
      <c r="B60" s="1522"/>
      <c r="C60" s="119" t="s">
        <v>220</v>
      </c>
      <c r="D60" s="293" t="s">
        <v>915</v>
      </c>
      <c r="E60" s="1137">
        <v>741</v>
      </c>
      <c r="F60" s="1507"/>
      <c r="G60" s="1507"/>
      <c r="H60" s="1534"/>
      <c r="I60" s="1517"/>
      <c r="J60" s="127">
        <v>0</v>
      </c>
      <c r="K60" s="127">
        <v>0</v>
      </c>
      <c r="L60" s="127">
        <v>0</v>
      </c>
      <c r="M60" s="127">
        <v>0</v>
      </c>
      <c r="N60" s="127">
        <v>4</v>
      </c>
      <c r="O60" s="127">
        <v>1</v>
      </c>
      <c r="P60" s="127">
        <v>0</v>
      </c>
      <c r="Q60" s="127">
        <v>0</v>
      </c>
      <c r="R60" s="132">
        <v>0</v>
      </c>
      <c r="S60" s="132">
        <v>0</v>
      </c>
      <c r="T60" s="132">
        <v>4</v>
      </c>
      <c r="U60" s="132">
        <v>1</v>
      </c>
      <c r="V60" s="131" t="s">
        <v>977</v>
      </c>
    </row>
    <row r="61" spans="1:22" s="4" customFormat="1" ht="15" customHeight="1" x14ac:dyDescent="0.15">
      <c r="A61" s="37"/>
      <c r="B61" s="1522"/>
      <c r="C61" s="220" t="s">
        <v>147</v>
      </c>
      <c r="D61" s="554" t="s">
        <v>915</v>
      </c>
      <c r="E61" s="1149">
        <v>80</v>
      </c>
      <c r="F61" s="1507"/>
      <c r="G61" s="1507"/>
      <c r="H61" s="1534"/>
      <c r="I61" s="1517"/>
      <c r="J61" s="127">
        <v>0</v>
      </c>
      <c r="K61" s="361">
        <v>0</v>
      </c>
      <c r="L61" s="361">
        <v>0</v>
      </c>
      <c r="M61" s="127">
        <v>0</v>
      </c>
      <c r="N61" s="361">
        <v>1</v>
      </c>
      <c r="O61" s="361">
        <v>0</v>
      </c>
      <c r="P61" s="361">
        <v>0</v>
      </c>
      <c r="Q61" s="361">
        <v>0</v>
      </c>
      <c r="R61" s="361">
        <v>0</v>
      </c>
      <c r="S61" s="361">
        <v>0</v>
      </c>
      <c r="T61" s="132">
        <v>1</v>
      </c>
      <c r="U61" s="132">
        <v>0</v>
      </c>
      <c r="V61" s="131" t="s">
        <v>977</v>
      </c>
    </row>
    <row r="62" spans="1:22" s="4" customFormat="1" ht="15" customHeight="1" x14ac:dyDescent="0.15">
      <c r="A62" s="38"/>
      <c r="B62" s="1522"/>
      <c r="C62" s="193" t="s">
        <v>449</v>
      </c>
      <c r="D62" s="295" t="s">
        <v>915</v>
      </c>
      <c r="E62" s="1150">
        <v>67</v>
      </c>
      <c r="F62" s="1508"/>
      <c r="G62" s="1508"/>
      <c r="H62" s="1505"/>
      <c r="I62" s="1518"/>
      <c r="J62" s="125">
        <v>0</v>
      </c>
      <c r="K62" s="195">
        <v>0</v>
      </c>
      <c r="L62" s="195">
        <v>0</v>
      </c>
      <c r="M62" s="125">
        <v>0</v>
      </c>
      <c r="N62" s="196" t="s">
        <v>520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6">
        <v>0</v>
      </c>
      <c r="U62" s="196">
        <v>0</v>
      </c>
      <c r="V62" s="360" t="s">
        <v>983</v>
      </c>
    </row>
    <row r="63" spans="1:22" s="4" customFormat="1" ht="15" customHeight="1" x14ac:dyDescent="0.15">
      <c r="B63" s="1523"/>
      <c r="C63" s="235" t="s">
        <v>173</v>
      </c>
      <c r="D63" s="709"/>
      <c r="E63" s="1144">
        <v>1975</v>
      </c>
      <c r="F63" s="1514"/>
      <c r="G63" s="1515"/>
      <c r="H63" s="1515"/>
      <c r="I63" s="1515"/>
      <c r="J63" s="124">
        <v>0</v>
      </c>
      <c r="K63" s="124">
        <v>0</v>
      </c>
      <c r="L63" s="124">
        <v>0</v>
      </c>
      <c r="M63" s="124">
        <v>0</v>
      </c>
      <c r="N63" s="124">
        <v>9</v>
      </c>
      <c r="O63" s="124">
        <v>4</v>
      </c>
      <c r="P63" s="124">
        <v>0</v>
      </c>
      <c r="Q63" s="124">
        <v>0</v>
      </c>
      <c r="R63" s="124">
        <v>0</v>
      </c>
      <c r="S63" s="124">
        <v>0</v>
      </c>
      <c r="T63" s="124">
        <v>9</v>
      </c>
      <c r="U63" s="124">
        <v>4</v>
      </c>
      <c r="V63" s="310"/>
    </row>
    <row r="64" spans="1:22" s="4" customFormat="1" ht="15" customHeight="1" x14ac:dyDescent="0.15">
      <c r="B64" s="1537" t="s">
        <v>188</v>
      </c>
      <c r="C64" s="208" t="s">
        <v>8</v>
      </c>
      <c r="D64" s="710" t="s">
        <v>915</v>
      </c>
      <c r="E64" s="1140">
        <v>1166</v>
      </c>
      <c r="F64" s="208" t="s">
        <v>1068</v>
      </c>
      <c r="G64" s="208" t="s">
        <v>921</v>
      </c>
      <c r="H64" s="710" t="s">
        <v>232</v>
      </c>
      <c r="I64" s="289" t="s">
        <v>234</v>
      </c>
      <c r="J64" s="274">
        <v>0</v>
      </c>
      <c r="K64" s="274">
        <v>0</v>
      </c>
      <c r="L64" s="274">
        <v>0</v>
      </c>
      <c r="M64" s="274">
        <v>0</v>
      </c>
      <c r="N64" s="274">
        <v>7.4</v>
      </c>
      <c r="O64" s="274">
        <v>3.52</v>
      </c>
      <c r="P64" s="274">
        <v>0</v>
      </c>
      <c r="Q64" s="274">
        <v>0</v>
      </c>
      <c r="R64" s="274">
        <v>0</v>
      </c>
      <c r="S64" s="274">
        <v>0</v>
      </c>
      <c r="T64" s="568">
        <v>7.4</v>
      </c>
      <c r="U64" s="568">
        <v>3.52</v>
      </c>
      <c r="V64" s="276" t="s">
        <v>984</v>
      </c>
    </row>
    <row r="65" spans="1:22" s="4" customFormat="1" ht="15" customHeight="1" x14ac:dyDescent="0.15">
      <c r="A65" s="37"/>
      <c r="B65" s="1537"/>
      <c r="C65" s="120" t="s">
        <v>189</v>
      </c>
      <c r="D65" s="120" t="s">
        <v>915</v>
      </c>
      <c r="E65" s="1133">
        <v>822</v>
      </c>
      <c r="F65" s="117" t="s">
        <v>985</v>
      </c>
      <c r="G65" s="117" t="s">
        <v>230</v>
      </c>
      <c r="H65" s="120" t="s">
        <v>922</v>
      </c>
      <c r="I65" s="121" t="s">
        <v>234</v>
      </c>
      <c r="J65" s="122">
        <v>0</v>
      </c>
      <c r="K65" s="122">
        <v>0</v>
      </c>
      <c r="L65" s="122">
        <v>1</v>
      </c>
      <c r="M65" s="122">
        <v>0</v>
      </c>
      <c r="N65" s="122">
        <v>0</v>
      </c>
      <c r="O65" s="122">
        <v>0</v>
      </c>
      <c r="P65" s="122">
        <v>5</v>
      </c>
      <c r="Q65" s="122">
        <v>2</v>
      </c>
      <c r="R65" s="122">
        <v>0</v>
      </c>
      <c r="S65" s="122">
        <v>0</v>
      </c>
      <c r="T65" s="569">
        <v>6</v>
      </c>
      <c r="U65" s="569">
        <v>2</v>
      </c>
      <c r="V65" s="123" t="s">
        <v>986</v>
      </c>
    </row>
    <row r="66" spans="1:22" s="4" customFormat="1" ht="15" customHeight="1" x14ac:dyDescent="0.15">
      <c r="A66" s="37"/>
      <c r="B66" s="1537"/>
      <c r="C66" s="198" t="s">
        <v>163</v>
      </c>
      <c r="D66" s="198" t="s">
        <v>915</v>
      </c>
      <c r="E66" s="1134">
        <v>360</v>
      </c>
      <c r="F66" s="190" t="s">
        <v>987</v>
      </c>
      <c r="G66" s="190" t="s">
        <v>230</v>
      </c>
      <c r="H66" s="198" t="s">
        <v>922</v>
      </c>
      <c r="I66" s="199" t="s">
        <v>234</v>
      </c>
      <c r="J66" s="200">
        <v>0</v>
      </c>
      <c r="K66" s="200">
        <v>0</v>
      </c>
      <c r="L66" s="200">
        <v>1</v>
      </c>
      <c r="M66" s="200">
        <v>0</v>
      </c>
      <c r="N66" s="200">
        <v>1</v>
      </c>
      <c r="O66" s="200">
        <v>1</v>
      </c>
      <c r="P66" s="200">
        <v>1.8</v>
      </c>
      <c r="Q66" s="200">
        <v>0</v>
      </c>
      <c r="R66" s="200">
        <v>0</v>
      </c>
      <c r="S66" s="200">
        <v>0</v>
      </c>
      <c r="T66" s="570">
        <v>3.8</v>
      </c>
      <c r="U66" s="570">
        <v>1</v>
      </c>
      <c r="V66" s="192" t="s">
        <v>988</v>
      </c>
    </row>
    <row r="67" spans="1:22" s="4" customFormat="1" ht="15" customHeight="1" x14ac:dyDescent="0.15">
      <c r="B67" s="1537"/>
      <c r="C67" s="234" t="s">
        <v>173</v>
      </c>
      <c r="D67" s="706"/>
      <c r="E67" s="1141">
        <v>2348</v>
      </c>
      <c r="F67" s="1512"/>
      <c r="G67" s="1513"/>
      <c r="H67" s="1513"/>
      <c r="I67" s="1513"/>
      <c r="J67" s="281">
        <v>0</v>
      </c>
      <c r="K67" s="281">
        <v>0</v>
      </c>
      <c r="L67" s="281">
        <v>2</v>
      </c>
      <c r="M67" s="281">
        <v>0</v>
      </c>
      <c r="N67" s="281">
        <v>8.4</v>
      </c>
      <c r="O67" s="281">
        <v>4.5199999999999996</v>
      </c>
      <c r="P67" s="281">
        <v>6.8</v>
      </c>
      <c r="Q67" s="281">
        <v>2</v>
      </c>
      <c r="R67" s="281">
        <v>0</v>
      </c>
      <c r="S67" s="281">
        <v>0</v>
      </c>
      <c r="T67" s="281">
        <v>17.2</v>
      </c>
      <c r="U67" s="281">
        <v>6.52</v>
      </c>
      <c r="V67" s="309"/>
    </row>
    <row r="68" spans="1:22" s="4" customFormat="1" ht="15" customHeight="1" x14ac:dyDescent="0.15">
      <c r="B68" s="1521" t="s">
        <v>54</v>
      </c>
      <c r="C68" s="118" t="s">
        <v>216</v>
      </c>
      <c r="D68" s="294" t="s">
        <v>915</v>
      </c>
      <c r="E68" s="1136">
        <v>1412</v>
      </c>
      <c r="F68" s="1516" t="s">
        <v>989</v>
      </c>
      <c r="G68" s="1516" t="s">
        <v>230</v>
      </c>
      <c r="H68" s="1519" t="s">
        <v>922</v>
      </c>
      <c r="I68" s="1516" t="s">
        <v>234</v>
      </c>
      <c r="J68" s="278">
        <v>1</v>
      </c>
      <c r="K68" s="278">
        <v>1</v>
      </c>
      <c r="L68" s="278">
        <v>1</v>
      </c>
      <c r="M68" s="278">
        <v>0</v>
      </c>
      <c r="N68" s="278">
        <v>2.8</v>
      </c>
      <c r="O68" s="278">
        <v>1</v>
      </c>
      <c r="P68" s="278">
        <v>0.1</v>
      </c>
      <c r="Q68" s="278">
        <v>0</v>
      </c>
      <c r="R68" s="278">
        <v>0</v>
      </c>
      <c r="S68" s="278">
        <v>0</v>
      </c>
      <c r="T68" s="279">
        <v>4.8999999999999995</v>
      </c>
      <c r="U68" s="279">
        <v>2</v>
      </c>
      <c r="V68" s="280" t="s">
        <v>990</v>
      </c>
    </row>
    <row r="69" spans="1:22" s="4" customFormat="1" ht="15" customHeight="1" x14ac:dyDescent="0.15">
      <c r="A69" s="37"/>
      <c r="B69" s="1522"/>
      <c r="C69" s="193" t="s">
        <v>215</v>
      </c>
      <c r="D69" s="295" t="s">
        <v>915</v>
      </c>
      <c r="E69" s="1138">
        <v>485</v>
      </c>
      <c r="F69" s="1518"/>
      <c r="G69" s="1518"/>
      <c r="H69" s="1520"/>
      <c r="I69" s="1518"/>
      <c r="J69" s="195">
        <v>0</v>
      </c>
      <c r="K69" s="195">
        <v>0</v>
      </c>
      <c r="L69" s="195">
        <v>0</v>
      </c>
      <c r="M69" s="195">
        <v>0</v>
      </c>
      <c r="N69" s="195">
        <v>3</v>
      </c>
      <c r="O69" s="195">
        <v>2</v>
      </c>
      <c r="P69" s="195">
        <v>0</v>
      </c>
      <c r="Q69" s="195">
        <v>0</v>
      </c>
      <c r="R69" s="195">
        <v>0</v>
      </c>
      <c r="S69" s="195">
        <v>0</v>
      </c>
      <c r="T69" s="196">
        <v>3</v>
      </c>
      <c r="U69" s="196">
        <v>2</v>
      </c>
      <c r="V69" s="197" t="s">
        <v>991</v>
      </c>
    </row>
    <row r="70" spans="1:22" s="4" customFormat="1" ht="15" customHeight="1" x14ac:dyDescent="0.15">
      <c r="B70" s="1523"/>
      <c r="C70" s="235" t="s">
        <v>173</v>
      </c>
      <c r="D70" s="709"/>
      <c r="E70" s="1144">
        <v>1897</v>
      </c>
      <c r="F70" s="1514"/>
      <c r="G70" s="1515"/>
      <c r="H70" s="1515"/>
      <c r="I70" s="1515"/>
      <c r="J70" s="124">
        <v>1</v>
      </c>
      <c r="K70" s="124">
        <v>1</v>
      </c>
      <c r="L70" s="124">
        <v>1</v>
      </c>
      <c r="M70" s="124">
        <v>0</v>
      </c>
      <c r="N70" s="124">
        <v>5.8</v>
      </c>
      <c r="O70" s="124">
        <v>3</v>
      </c>
      <c r="P70" s="124">
        <v>0.1</v>
      </c>
      <c r="Q70" s="124">
        <v>0</v>
      </c>
      <c r="R70" s="124">
        <v>0</v>
      </c>
      <c r="S70" s="124">
        <v>0</v>
      </c>
      <c r="T70" s="124">
        <v>7.8999999999999995</v>
      </c>
      <c r="U70" s="124">
        <v>4</v>
      </c>
      <c r="V70" s="310"/>
    </row>
    <row r="71" spans="1:22" s="4" customFormat="1" ht="15" customHeight="1" x14ac:dyDescent="0.15">
      <c r="A71" s="37"/>
      <c r="B71" s="186" t="s">
        <v>55</v>
      </c>
      <c r="C71" s="216" t="s">
        <v>218</v>
      </c>
      <c r="D71" s="296" t="s">
        <v>915</v>
      </c>
      <c r="E71" s="1143">
        <v>1250</v>
      </c>
      <c r="F71" s="216" t="s">
        <v>992</v>
      </c>
      <c r="G71" s="216" t="s">
        <v>230</v>
      </c>
      <c r="H71" s="296" t="s">
        <v>922</v>
      </c>
      <c r="I71" s="285" t="s">
        <v>234</v>
      </c>
      <c r="J71" s="155">
        <v>2</v>
      </c>
      <c r="K71" s="155">
        <v>2</v>
      </c>
      <c r="L71" s="155">
        <v>1</v>
      </c>
      <c r="M71" s="155">
        <v>0</v>
      </c>
      <c r="N71" s="155">
        <v>2.5</v>
      </c>
      <c r="O71" s="155">
        <v>2</v>
      </c>
      <c r="P71" s="155">
        <v>0</v>
      </c>
      <c r="Q71" s="155">
        <v>0</v>
      </c>
      <c r="R71" s="155">
        <v>0</v>
      </c>
      <c r="S71" s="155">
        <v>0</v>
      </c>
      <c r="T71" s="571">
        <v>5.5</v>
      </c>
      <c r="U71" s="571">
        <v>4</v>
      </c>
      <c r="V71" s="286" t="s">
        <v>993</v>
      </c>
    </row>
    <row r="72" spans="1:22" s="4" customFormat="1" ht="15" customHeight="1" x14ac:dyDescent="0.15">
      <c r="A72" s="37"/>
      <c r="B72" s="226" t="s">
        <v>56</v>
      </c>
      <c r="C72" s="3" t="s">
        <v>9</v>
      </c>
      <c r="D72" s="711" t="s">
        <v>911</v>
      </c>
      <c r="E72" s="1142">
        <v>2036</v>
      </c>
      <c r="F72" s="3" t="s">
        <v>994</v>
      </c>
      <c r="G72" s="949" t="s">
        <v>230</v>
      </c>
      <c r="H72" s="711" t="s">
        <v>232</v>
      </c>
      <c r="I72" s="282" t="s">
        <v>234</v>
      </c>
      <c r="J72" s="50">
        <v>2</v>
      </c>
      <c r="K72" s="50">
        <v>2</v>
      </c>
      <c r="L72" s="50">
        <v>0</v>
      </c>
      <c r="M72" s="50">
        <v>0</v>
      </c>
      <c r="N72" s="50">
        <v>1</v>
      </c>
      <c r="O72" s="50">
        <v>0</v>
      </c>
      <c r="P72" s="50">
        <v>3</v>
      </c>
      <c r="Q72" s="50">
        <v>0</v>
      </c>
      <c r="R72" s="50">
        <v>0</v>
      </c>
      <c r="S72" s="50">
        <v>0</v>
      </c>
      <c r="T72" s="283">
        <v>6</v>
      </c>
      <c r="U72" s="283">
        <v>2</v>
      </c>
      <c r="V72" s="284" t="s">
        <v>995</v>
      </c>
    </row>
    <row r="73" spans="1:22" s="4" customFormat="1" ht="15" customHeight="1" x14ac:dyDescent="0.15">
      <c r="A73" s="37"/>
      <c r="B73" s="186" t="s">
        <v>57</v>
      </c>
      <c r="C73" s="216" t="s">
        <v>182</v>
      </c>
      <c r="D73" s="296" t="s">
        <v>915</v>
      </c>
      <c r="E73" s="1143">
        <v>832</v>
      </c>
      <c r="F73" s="296" t="s">
        <v>1069</v>
      </c>
      <c r="G73" s="216" t="s">
        <v>921</v>
      </c>
      <c r="H73" s="296" t="s">
        <v>232</v>
      </c>
      <c r="I73" s="285" t="s">
        <v>234</v>
      </c>
      <c r="J73" s="155">
        <v>0</v>
      </c>
      <c r="K73" s="155">
        <v>0</v>
      </c>
      <c r="L73" s="155">
        <v>0</v>
      </c>
      <c r="M73" s="155">
        <v>0</v>
      </c>
      <c r="N73" s="155">
        <v>8</v>
      </c>
      <c r="O73" s="155">
        <v>8</v>
      </c>
      <c r="P73" s="155">
        <v>1</v>
      </c>
      <c r="Q73" s="155">
        <v>1</v>
      </c>
      <c r="R73" s="155">
        <v>0</v>
      </c>
      <c r="S73" s="155">
        <v>0</v>
      </c>
      <c r="T73" s="571">
        <v>9</v>
      </c>
      <c r="U73" s="571">
        <v>9</v>
      </c>
      <c r="V73" s="286" t="s">
        <v>996</v>
      </c>
    </row>
    <row r="74" spans="1:22" s="4" customFormat="1" ht="15" customHeight="1" x14ac:dyDescent="0.15">
      <c r="A74" s="37"/>
      <c r="B74" s="226" t="s">
        <v>58</v>
      </c>
      <c r="C74" s="3" t="s">
        <v>185</v>
      </c>
      <c r="D74" s="711" t="s">
        <v>915</v>
      </c>
      <c r="E74" s="1142">
        <v>1323</v>
      </c>
      <c r="F74" s="3" t="s">
        <v>997</v>
      </c>
      <c r="G74" s="949" t="s">
        <v>230</v>
      </c>
      <c r="H74" s="711" t="s">
        <v>232</v>
      </c>
      <c r="I74" s="282" t="s">
        <v>234</v>
      </c>
      <c r="J74" s="50">
        <v>3</v>
      </c>
      <c r="K74" s="50">
        <v>2</v>
      </c>
      <c r="L74" s="50">
        <v>0</v>
      </c>
      <c r="M74" s="50">
        <v>0</v>
      </c>
      <c r="N74" s="50">
        <v>5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283">
        <v>8</v>
      </c>
      <c r="U74" s="283">
        <v>2</v>
      </c>
      <c r="V74" s="284" t="s">
        <v>998</v>
      </c>
    </row>
    <row r="75" spans="1:22" s="4" customFormat="1" ht="15" customHeight="1" x14ac:dyDescent="0.15">
      <c r="A75" s="37"/>
      <c r="B75" s="186" t="s">
        <v>59</v>
      </c>
      <c r="C75" s="216" t="s">
        <v>183</v>
      </c>
      <c r="D75" s="296" t="s">
        <v>915</v>
      </c>
      <c r="E75" s="1143">
        <v>715</v>
      </c>
      <c r="F75" s="216" t="s">
        <v>999</v>
      </c>
      <c r="G75" s="216" t="s">
        <v>921</v>
      </c>
      <c r="H75" s="296" t="s">
        <v>922</v>
      </c>
      <c r="I75" s="285" t="s">
        <v>234</v>
      </c>
      <c r="J75" s="155">
        <v>1</v>
      </c>
      <c r="K75" s="155">
        <v>1</v>
      </c>
      <c r="L75" s="155">
        <v>0</v>
      </c>
      <c r="M75" s="155">
        <v>0</v>
      </c>
      <c r="N75" s="155">
        <v>0</v>
      </c>
      <c r="O75" s="155">
        <v>0</v>
      </c>
      <c r="P75" s="155">
        <v>4.8</v>
      </c>
      <c r="Q75" s="155">
        <v>3.8</v>
      </c>
      <c r="R75" s="155">
        <v>0</v>
      </c>
      <c r="S75" s="155">
        <v>0</v>
      </c>
      <c r="T75" s="571">
        <v>5.8</v>
      </c>
      <c r="U75" s="571">
        <v>4.8</v>
      </c>
      <c r="V75" s="286" t="s">
        <v>1000</v>
      </c>
    </row>
    <row r="76" spans="1:22" s="4" customFormat="1" ht="15" customHeight="1" x14ac:dyDescent="0.15">
      <c r="A76" s="37"/>
      <c r="B76" s="226" t="s">
        <v>60</v>
      </c>
      <c r="C76" s="3" t="s">
        <v>219</v>
      </c>
      <c r="D76" s="711" t="s">
        <v>915</v>
      </c>
      <c r="E76" s="1142">
        <v>739</v>
      </c>
      <c r="F76" s="3" t="s">
        <v>1001</v>
      </c>
      <c r="G76" s="949" t="s">
        <v>230</v>
      </c>
      <c r="H76" s="711" t="s">
        <v>922</v>
      </c>
      <c r="I76" s="282" t="s">
        <v>234</v>
      </c>
      <c r="J76" s="50">
        <v>1</v>
      </c>
      <c r="K76" s="50">
        <v>1</v>
      </c>
      <c r="L76" s="50">
        <v>1</v>
      </c>
      <c r="M76" s="50">
        <v>1</v>
      </c>
      <c r="N76" s="50">
        <v>2.7</v>
      </c>
      <c r="O76" s="50">
        <v>2.7</v>
      </c>
      <c r="P76" s="50">
        <v>0</v>
      </c>
      <c r="Q76" s="50">
        <v>0</v>
      </c>
      <c r="R76" s="50">
        <v>0</v>
      </c>
      <c r="S76" s="50">
        <v>0</v>
      </c>
      <c r="T76" s="283">
        <v>4.7</v>
      </c>
      <c r="U76" s="283">
        <v>4.7</v>
      </c>
      <c r="V76" s="284" t="s">
        <v>1002</v>
      </c>
    </row>
    <row r="77" spans="1:22" s="4" customFormat="1" ht="15" customHeight="1" x14ac:dyDescent="0.15">
      <c r="A77" s="37"/>
      <c r="B77" s="597" t="s">
        <v>469</v>
      </c>
      <c r="C77" s="598" t="s">
        <v>471</v>
      </c>
      <c r="D77" s="598" t="s">
        <v>915</v>
      </c>
      <c r="E77" s="1151">
        <v>360</v>
      </c>
      <c r="F77" s="507" t="s">
        <v>1070</v>
      </c>
      <c r="G77" s="507" t="s">
        <v>230</v>
      </c>
      <c r="H77" s="598" t="s">
        <v>922</v>
      </c>
      <c r="I77" s="508" t="s">
        <v>234</v>
      </c>
      <c r="J77" s="371">
        <v>0</v>
      </c>
      <c r="K77" s="371">
        <v>0</v>
      </c>
      <c r="L77" s="371">
        <v>0</v>
      </c>
      <c r="M77" s="371">
        <v>0</v>
      </c>
      <c r="N77" s="371">
        <v>3</v>
      </c>
      <c r="O77" s="371">
        <v>2</v>
      </c>
      <c r="P77" s="371">
        <v>2</v>
      </c>
      <c r="Q77" s="371">
        <v>2</v>
      </c>
      <c r="R77" s="371">
        <v>0</v>
      </c>
      <c r="S77" s="371">
        <v>0</v>
      </c>
      <c r="T77" s="571">
        <v>5</v>
      </c>
      <c r="U77" s="571">
        <v>4</v>
      </c>
      <c r="V77" s="509" t="s">
        <v>1003</v>
      </c>
    </row>
    <row r="78" spans="1:22" s="4" customFormat="1" ht="15" customHeight="1" x14ac:dyDescent="0.15">
      <c r="A78" s="37"/>
      <c r="B78" s="525" t="s">
        <v>61</v>
      </c>
      <c r="C78" s="3" t="s">
        <v>176</v>
      </c>
      <c r="D78" s="711" t="s">
        <v>915</v>
      </c>
      <c r="E78" s="1142">
        <v>959</v>
      </c>
      <c r="F78" s="3" t="s">
        <v>1004</v>
      </c>
      <c r="G78" s="949" t="s">
        <v>230</v>
      </c>
      <c r="H78" s="711" t="s">
        <v>922</v>
      </c>
      <c r="I78" s="282" t="s">
        <v>234</v>
      </c>
      <c r="J78" s="50">
        <v>0</v>
      </c>
      <c r="K78" s="50">
        <v>0</v>
      </c>
      <c r="L78" s="50">
        <v>3</v>
      </c>
      <c r="M78" s="50">
        <v>0</v>
      </c>
      <c r="N78" s="50">
        <v>0</v>
      </c>
      <c r="O78" s="50">
        <v>0</v>
      </c>
      <c r="P78" s="50">
        <v>6</v>
      </c>
      <c r="Q78" s="50">
        <v>3</v>
      </c>
      <c r="R78" s="50">
        <v>0</v>
      </c>
      <c r="S78" s="50">
        <v>0</v>
      </c>
      <c r="T78" s="283">
        <v>9</v>
      </c>
      <c r="U78" s="283">
        <v>3</v>
      </c>
      <c r="V78" s="284" t="s">
        <v>1005</v>
      </c>
    </row>
    <row r="79" spans="1:22" s="4" customFormat="1" ht="15" customHeight="1" x14ac:dyDescent="0.15">
      <c r="A79" s="37"/>
      <c r="B79" s="1577" t="s">
        <v>62</v>
      </c>
      <c r="C79" s="510" t="s">
        <v>51</v>
      </c>
      <c r="D79" s="714" t="s">
        <v>915</v>
      </c>
      <c r="E79" s="1152">
        <v>178</v>
      </c>
      <c r="F79" s="1593" t="s">
        <v>1006</v>
      </c>
      <c r="G79" s="1593" t="s">
        <v>230</v>
      </c>
      <c r="H79" s="1601" t="s">
        <v>922</v>
      </c>
      <c r="I79" s="1596" t="s">
        <v>234</v>
      </c>
      <c r="J79" s="511">
        <v>0</v>
      </c>
      <c r="K79" s="511">
        <v>0</v>
      </c>
      <c r="L79" s="511">
        <v>1</v>
      </c>
      <c r="M79" s="511">
        <v>0</v>
      </c>
      <c r="N79" s="511">
        <v>3</v>
      </c>
      <c r="O79" s="511">
        <v>3</v>
      </c>
      <c r="P79" s="511">
        <v>0.3</v>
      </c>
      <c r="Q79" s="511">
        <v>0</v>
      </c>
      <c r="R79" s="511">
        <v>0</v>
      </c>
      <c r="S79" s="511">
        <v>0</v>
      </c>
      <c r="T79" s="568">
        <v>4.3</v>
      </c>
      <c r="U79" s="568">
        <v>3</v>
      </c>
      <c r="V79" s="512" t="s">
        <v>1007</v>
      </c>
    </row>
    <row r="80" spans="1:22" s="4" customFormat="1" ht="15" customHeight="1" x14ac:dyDescent="0.15">
      <c r="A80" s="37"/>
      <c r="B80" s="1578"/>
      <c r="C80" s="513" t="s">
        <v>221</v>
      </c>
      <c r="D80" s="715" t="s">
        <v>915</v>
      </c>
      <c r="E80" s="1153">
        <v>491</v>
      </c>
      <c r="F80" s="1594"/>
      <c r="G80" s="1594"/>
      <c r="H80" s="1602"/>
      <c r="I80" s="1597"/>
      <c r="J80" s="514">
        <v>0</v>
      </c>
      <c r="K80" s="514">
        <v>0</v>
      </c>
      <c r="L80" s="514">
        <v>0</v>
      </c>
      <c r="M80" s="514">
        <v>0</v>
      </c>
      <c r="N80" s="514">
        <v>2</v>
      </c>
      <c r="O80" s="514">
        <v>2</v>
      </c>
      <c r="P80" s="514">
        <v>0.8</v>
      </c>
      <c r="Q80" s="514">
        <v>0</v>
      </c>
      <c r="R80" s="514">
        <v>0</v>
      </c>
      <c r="S80" s="514">
        <v>0</v>
      </c>
      <c r="T80" s="569">
        <v>2.8</v>
      </c>
      <c r="U80" s="569">
        <v>2</v>
      </c>
      <c r="V80" s="376" t="s">
        <v>1008</v>
      </c>
    </row>
    <row r="81" spans="1:22" s="4" customFormat="1" ht="15" customHeight="1" x14ac:dyDescent="0.15">
      <c r="A81" s="37"/>
      <c r="B81" s="1578"/>
      <c r="C81" s="515" t="s">
        <v>177</v>
      </c>
      <c r="D81" s="716" t="s">
        <v>915</v>
      </c>
      <c r="E81" s="1154">
        <v>714</v>
      </c>
      <c r="F81" s="1595"/>
      <c r="G81" s="1595"/>
      <c r="H81" s="1603"/>
      <c r="I81" s="1598"/>
      <c r="J81" s="516">
        <v>0</v>
      </c>
      <c r="K81" s="516">
        <v>0</v>
      </c>
      <c r="L81" s="516">
        <v>0</v>
      </c>
      <c r="M81" s="516">
        <v>0</v>
      </c>
      <c r="N81" s="516">
        <v>2</v>
      </c>
      <c r="O81" s="516">
        <v>2</v>
      </c>
      <c r="P81" s="516">
        <v>0.5</v>
      </c>
      <c r="Q81" s="516">
        <v>0</v>
      </c>
      <c r="R81" s="516">
        <v>0</v>
      </c>
      <c r="S81" s="516">
        <v>0</v>
      </c>
      <c r="T81" s="570">
        <v>2.5</v>
      </c>
      <c r="U81" s="570">
        <v>2</v>
      </c>
      <c r="V81" s="517" t="s">
        <v>1009</v>
      </c>
    </row>
    <row r="82" spans="1:22" s="4" customFormat="1" ht="15" customHeight="1" x14ac:dyDescent="0.15">
      <c r="B82" s="1579"/>
      <c r="C82" s="518" t="s">
        <v>173</v>
      </c>
      <c r="D82" s="717"/>
      <c r="E82" s="1155">
        <v>1383</v>
      </c>
      <c r="F82" s="1591"/>
      <c r="G82" s="1592"/>
      <c r="H82" s="1592"/>
      <c r="I82" s="1592"/>
      <c r="J82" s="519">
        <v>0</v>
      </c>
      <c r="K82" s="519">
        <v>0</v>
      </c>
      <c r="L82" s="519">
        <v>1</v>
      </c>
      <c r="M82" s="519">
        <v>0</v>
      </c>
      <c r="N82" s="519">
        <v>7</v>
      </c>
      <c r="O82" s="519">
        <v>7</v>
      </c>
      <c r="P82" s="519">
        <v>1.6</v>
      </c>
      <c r="Q82" s="519">
        <v>0</v>
      </c>
      <c r="R82" s="519">
        <v>0</v>
      </c>
      <c r="S82" s="519">
        <v>0</v>
      </c>
      <c r="T82" s="571">
        <v>9.6</v>
      </c>
      <c r="U82" s="571">
        <v>7</v>
      </c>
      <c r="V82" s="379"/>
    </row>
    <row r="83" spans="1:22" s="4" customFormat="1" ht="15" customHeight="1" x14ac:dyDescent="0.15">
      <c r="B83" s="1590" t="s">
        <v>110</v>
      </c>
      <c r="C83" s="526" t="s">
        <v>111</v>
      </c>
      <c r="D83" s="718" t="s">
        <v>915</v>
      </c>
      <c r="E83" s="1156">
        <v>342</v>
      </c>
      <c r="F83" s="1599" t="s">
        <v>1010</v>
      </c>
      <c r="G83" s="1599" t="s">
        <v>921</v>
      </c>
      <c r="H83" s="718" t="s">
        <v>232</v>
      </c>
      <c r="I83" s="1599" t="s">
        <v>234</v>
      </c>
      <c r="J83" s="527">
        <v>0</v>
      </c>
      <c r="K83" s="527">
        <v>0</v>
      </c>
      <c r="L83" s="527">
        <v>1</v>
      </c>
      <c r="M83" s="527">
        <v>0</v>
      </c>
      <c r="N83" s="528">
        <v>4.5</v>
      </c>
      <c r="O83" s="527">
        <v>2.4</v>
      </c>
      <c r="P83" s="527">
        <v>0</v>
      </c>
      <c r="Q83" s="527">
        <v>0</v>
      </c>
      <c r="R83" s="527">
        <v>0</v>
      </c>
      <c r="S83" s="527">
        <v>0</v>
      </c>
      <c r="T83" s="279">
        <v>5.5</v>
      </c>
      <c r="U83" s="279">
        <v>2.4</v>
      </c>
      <c r="V83" s="529" t="s">
        <v>1011</v>
      </c>
    </row>
    <row r="84" spans="1:22" s="4" customFormat="1" ht="15" customHeight="1" x14ac:dyDescent="0.15">
      <c r="B84" s="1590"/>
      <c r="C84" s="193" t="s">
        <v>112</v>
      </c>
      <c r="D84" s="708" t="s">
        <v>915</v>
      </c>
      <c r="E84" s="1138">
        <v>225</v>
      </c>
      <c r="F84" s="1600"/>
      <c r="G84" s="1600"/>
      <c r="H84" s="708" t="s">
        <v>924</v>
      </c>
      <c r="I84" s="1600"/>
      <c r="J84" s="1498" t="s">
        <v>1048</v>
      </c>
      <c r="K84" s="1499"/>
      <c r="L84" s="1499"/>
      <c r="M84" s="1499"/>
      <c r="N84" s="1499"/>
      <c r="O84" s="1499"/>
      <c r="P84" s="1499"/>
      <c r="Q84" s="1499"/>
      <c r="R84" s="1499"/>
      <c r="S84" s="1499"/>
      <c r="T84" s="1499"/>
      <c r="U84" s="1500"/>
      <c r="V84" s="197" t="s">
        <v>1011</v>
      </c>
    </row>
    <row r="85" spans="1:22" s="4" customFormat="1" ht="15" customHeight="1" x14ac:dyDescent="0.15">
      <c r="B85" s="1590"/>
      <c r="C85" s="356" t="s">
        <v>173</v>
      </c>
      <c r="D85" s="709"/>
      <c r="E85" s="1157">
        <v>567</v>
      </c>
      <c r="F85" s="1514"/>
      <c r="G85" s="1540"/>
      <c r="H85" s="1540"/>
      <c r="I85" s="1540"/>
      <c r="J85" s="531">
        <v>0</v>
      </c>
      <c r="K85" s="531">
        <v>0</v>
      </c>
      <c r="L85" s="531">
        <v>1</v>
      </c>
      <c r="M85" s="531">
        <v>0</v>
      </c>
      <c r="N85" s="531">
        <v>4.5</v>
      </c>
      <c r="O85" s="531">
        <v>2.4</v>
      </c>
      <c r="P85" s="531">
        <v>0</v>
      </c>
      <c r="Q85" s="531">
        <v>0</v>
      </c>
      <c r="R85" s="531">
        <v>0</v>
      </c>
      <c r="S85" s="531">
        <v>0</v>
      </c>
      <c r="T85" s="531">
        <v>5.5</v>
      </c>
      <c r="U85" s="531">
        <v>2.4</v>
      </c>
      <c r="V85" s="310"/>
    </row>
    <row r="86" spans="1:22" s="4" customFormat="1" ht="15" customHeight="1" x14ac:dyDescent="0.15">
      <c r="B86" s="1580" t="s">
        <v>478</v>
      </c>
      <c r="C86" s="1581"/>
      <c r="D86" s="717"/>
      <c r="E86" s="1158">
        <v>74074</v>
      </c>
      <c r="F86" s="1584"/>
      <c r="G86" s="1585"/>
      <c r="H86" s="1585"/>
      <c r="I86" s="1586"/>
      <c r="J86" s="520">
        <v>94</v>
      </c>
      <c r="K86" s="520">
        <v>83</v>
      </c>
      <c r="L86" s="520">
        <v>33</v>
      </c>
      <c r="M86" s="520">
        <v>5</v>
      </c>
      <c r="N86" s="520">
        <v>286.09999999999997</v>
      </c>
      <c r="O86" s="520">
        <v>199.32000000000002</v>
      </c>
      <c r="P86" s="520">
        <v>70</v>
      </c>
      <c r="Q86" s="520">
        <v>26.2</v>
      </c>
      <c r="R86" s="520">
        <v>61.3</v>
      </c>
      <c r="S86" s="520">
        <v>24.3</v>
      </c>
      <c r="T86" s="520">
        <v>544.40000000000009</v>
      </c>
      <c r="U86" s="520">
        <v>337.82</v>
      </c>
      <c r="V86" s="379"/>
    </row>
    <row r="87" spans="1:22" s="4" customFormat="1" ht="15" customHeight="1" x14ac:dyDescent="0.15">
      <c r="B87" s="1582" t="s">
        <v>480</v>
      </c>
      <c r="C87" s="1583"/>
      <c r="D87" s="709"/>
      <c r="E87" s="1144">
        <v>92267</v>
      </c>
      <c r="F87" s="1587"/>
      <c r="G87" s="1588"/>
      <c r="H87" s="1588"/>
      <c r="I87" s="1589"/>
      <c r="J87" s="287">
        <v>135</v>
      </c>
      <c r="K87" s="287">
        <v>109</v>
      </c>
      <c r="L87" s="287">
        <v>33</v>
      </c>
      <c r="M87" s="287">
        <v>5</v>
      </c>
      <c r="N87" s="287">
        <v>342.49999999999994</v>
      </c>
      <c r="O87" s="287">
        <v>229.12000000000003</v>
      </c>
      <c r="P87" s="287">
        <v>70</v>
      </c>
      <c r="Q87" s="287">
        <v>26.2</v>
      </c>
      <c r="R87" s="287">
        <v>61.3</v>
      </c>
      <c r="S87" s="287">
        <v>24.3</v>
      </c>
      <c r="T87" s="530">
        <v>641.80000000000007</v>
      </c>
      <c r="U87" s="530">
        <v>393.62</v>
      </c>
      <c r="V87" s="310"/>
    </row>
    <row r="88" spans="1:22" s="4" customFormat="1" ht="15" customHeight="1" x14ac:dyDescent="0.15">
      <c r="A88" s="37"/>
      <c r="B88" s="521" t="s">
        <v>31</v>
      </c>
      <c r="C88" s="522" t="s">
        <v>4</v>
      </c>
      <c r="D88" s="719" t="s">
        <v>915</v>
      </c>
      <c r="E88" s="1159">
        <v>3628</v>
      </c>
      <c r="F88" s="522" t="s">
        <v>1071</v>
      </c>
      <c r="G88" s="522" t="s">
        <v>230</v>
      </c>
      <c r="H88" s="719" t="s">
        <v>922</v>
      </c>
      <c r="I88" s="523" t="s">
        <v>234</v>
      </c>
      <c r="J88" s="524">
        <v>6</v>
      </c>
      <c r="K88" s="524">
        <v>2</v>
      </c>
      <c r="L88" s="524">
        <v>1</v>
      </c>
      <c r="M88" s="524">
        <v>0</v>
      </c>
      <c r="N88" s="524">
        <v>2</v>
      </c>
      <c r="O88" s="524">
        <v>0</v>
      </c>
      <c r="P88" s="524">
        <v>5</v>
      </c>
      <c r="Q88" s="524">
        <v>1</v>
      </c>
      <c r="R88" s="524">
        <v>0</v>
      </c>
      <c r="S88" s="524">
        <v>0</v>
      </c>
      <c r="T88" s="571">
        <v>14</v>
      </c>
      <c r="U88" s="571">
        <v>3</v>
      </c>
      <c r="V88" s="378" t="s">
        <v>1012</v>
      </c>
    </row>
    <row r="89" spans="1:22" s="4" customFormat="1" ht="15" customHeight="1" thickBot="1" x14ac:dyDescent="0.2">
      <c r="A89" s="37"/>
      <c r="B89" s="532" t="s">
        <v>31</v>
      </c>
      <c r="C89" s="315" t="s">
        <v>5</v>
      </c>
      <c r="D89" s="720" t="s">
        <v>915</v>
      </c>
      <c r="E89" s="1160">
        <v>466</v>
      </c>
      <c r="F89" s="315" t="s">
        <v>1013</v>
      </c>
      <c r="G89" s="315" t="s">
        <v>230</v>
      </c>
      <c r="H89" s="720" t="s">
        <v>922</v>
      </c>
      <c r="I89" s="533" t="s">
        <v>234</v>
      </c>
      <c r="J89" s="534">
        <v>0</v>
      </c>
      <c r="K89" s="534">
        <v>0</v>
      </c>
      <c r="L89" s="534">
        <v>2</v>
      </c>
      <c r="M89" s="534">
        <v>0</v>
      </c>
      <c r="N89" s="534">
        <v>0</v>
      </c>
      <c r="O89" s="534">
        <v>0</v>
      </c>
      <c r="P89" s="534">
        <v>0</v>
      </c>
      <c r="Q89" s="534">
        <v>0</v>
      </c>
      <c r="R89" s="534">
        <v>0</v>
      </c>
      <c r="S89" s="534">
        <v>0</v>
      </c>
      <c r="T89" s="566">
        <v>2</v>
      </c>
      <c r="U89" s="566">
        <v>0</v>
      </c>
      <c r="V89" s="535" t="s">
        <v>1014</v>
      </c>
    </row>
    <row r="90" spans="1:22" ht="15" customHeight="1" x14ac:dyDescent="0.15"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</row>
  </sheetData>
  <mergeCells count="81">
    <mergeCell ref="B90:V90"/>
    <mergeCell ref="B79:B82"/>
    <mergeCell ref="F85:I85"/>
    <mergeCell ref="B86:C86"/>
    <mergeCell ref="B87:C87"/>
    <mergeCell ref="F86:I86"/>
    <mergeCell ref="F87:I87"/>
    <mergeCell ref="B83:B85"/>
    <mergeCell ref="F82:I82"/>
    <mergeCell ref="F79:F81"/>
    <mergeCell ref="I79:I81"/>
    <mergeCell ref="F83:F84"/>
    <mergeCell ref="I83:I84"/>
    <mergeCell ref="H79:H81"/>
    <mergeCell ref="G83:G84"/>
    <mergeCell ref="G79:G81"/>
    <mergeCell ref="A1:A3"/>
    <mergeCell ref="B1:B3"/>
    <mergeCell ref="F1:I1"/>
    <mergeCell ref="J1:U1"/>
    <mergeCell ref="N2:O2"/>
    <mergeCell ref="R2:S2"/>
    <mergeCell ref="E2:E3"/>
    <mergeCell ref="D2:D3"/>
    <mergeCell ref="P2:Q2"/>
    <mergeCell ref="V1:V3"/>
    <mergeCell ref="C1:C3"/>
    <mergeCell ref="D1:E1"/>
    <mergeCell ref="F2:F3"/>
    <mergeCell ref="G2:H3"/>
    <mergeCell ref="I2:I3"/>
    <mergeCell ref="J2:K2"/>
    <mergeCell ref="L2:M2"/>
    <mergeCell ref="T2:U2"/>
    <mergeCell ref="B5:B14"/>
    <mergeCell ref="F14:I14"/>
    <mergeCell ref="F21:I21"/>
    <mergeCell ref="F32:I32"/>
    <mergeCell ref="F26:I26"/>
    <mergeCell ref="B15:B21"/>
    <mergeCell ref="B22:B26"/>
    <mergeCell ref="B29:B32"/>
    <mergeCell ref="F22:F25"/>
    <mergeCell ref="I22:I25"/>
    <mergeCell ref="F29:F31"/>
    <mergeCell ref="I29:I31"/>
    <mergeCell ref="B64:B67"/>
    <mergeCell ref="B68:B70"/>
    <mergeCell ref="B49:B56"/>
    <mergeCell ref="B57:B63"/>
    <mergeCell ref="F57:F62"/>
    <mergeCell ref="F68:F69"/>
    <mergeCell ref="B36:B39"/>
    <mergeCell ref="B44:B48"/>
    <mergeCell ref="F63:I63"/>
    <mergeCell ref="F39:I39"/>
    <mergeCell ref="F48:I48"/>
    <mergeCell ref="B40:B43"/>
    <mergeCell ref="F43:I43"/>
    <mergeCell ref="F36:F38"/>
    <mergeCell ref="I36:I38"/>
    <mergeCell ref="F40:F42"/>
    <mergeCell ref="I40:I42"/>
    <mergeCell ref="H57:H62"/>
    <mergeCell ref="G57:G62"/>
    <mergeCell ref="G36:G38"/>
    <mergeCell ref="H37:H38"/>
    <mergeCell ref="H41:H42"/>
    <mergeCell ref="J84:U84"/>
    <mergeCell ref="G40:G42"/>
    <mergeCell ref="H30:H31"/>
    <mergeCell ref="G29:G31"/>
    <mergeCell ref="H23:H25"/>
    <mergeCell ref="G22:G25"/>
    <mergeCell ref="F67:I67"/>
    <mergeCell ref="F70:I70"/>
    <mergeCell ref="F56:I56"/>
    <mergeCell ref="I57:I62"/>
    <mergeCell ref="I68:I69"/>
    <mergeCell ref="H68:H69"/>
    <mergeCell ref="G68:G69"/>
  </mergeCells>
  <phoneticPr fontId="2"/>
  <dataValidations count="1">
    <dataValidation allowBlank="1" showInputMessage="1" showErrorMessage="1" sqref="V1:V2 V4:V32 V34:V89"/>
  </dataValidations>
  <printOptions horizontalCentered="1" verticalCentered="1"/>
  <pageMargins left="0.51181102362204722" right="0.23622047244094491" top="0.39370078740157483" bottom="0" header="0.19685039370078741" footer="0"/>
  <pageSetup paperSize="9" scale="64" orientation="portrait" r:id="rId1"/>
  <headerFooter>
    <oddHeader>&amp;C&amp;"ＭＳ Ｐゴシック,太字"&amp;16&amp;A&amp;R&amp;9公共図書館調査（令和５(2023)年度）</oddHeader>
    <oddFooter>&amp;C--3--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  <pageSetUpPr fitToPage="1"/>
  </sheetPr>
  <dimension ref="A1:X95"/>
  <sheetViews>
    <sheetView zoomScale="90" zoomScaleNormal="90" zoomScaleSheetLayoutView="85" workbookViewId="0">
      <selection activeCell="B1" sqref="B1:B2"/>
    </sheetView>
  </sheetViews>
  <sheetFormatPr defaultRowHeight="13.5" x14ac:dyDescent="0.15"/>
  <cols>
    <col min="1" max="1" width="4.625" style="5" customWidth="1"/>
    <col min="2" max="2" width="8.75" style="5" customWidth="1"/>
    <col min="3" max="3" width="5.75" style="10" customWidth="1"/>
    <col min="4" max="4" width="8.375" style="25" customWidth="1"/>
    <col min="5" max="5" width="7.75" style="25" customWidth="1"/>
    <col min="6" max="6" width="7" style="25" customWidth="1"/>
    <col min="7" max="7" width="6.875" style="25" customWidth="1"/>
    <col min="8" max="8" width="6.75" style="25" bestFit="1" customWidth="1"/>
    <col min="9" max="9" width="7.375" style="25" customWidth="1"/>
    <col min="10" max="10" width="6.25" style="25" customWidth="1"/>
    <col min="11" max="11" width="6.75" style="25" bestFit="1" customWidth="1"/>
    <col min="12" max="12" width="7.5" style="25" customWidth="1"/>
    <col min="13" max="13" width="7.125" style="25" customWidth="1"/>
    <col min="14" max="14" width="7.375" style="25" customWidth="1"/>
    <col min="15" max="15" width="7" style="25" customWidth="1"/>
    <col min="16" max="16" width="6.875" style="25" customWidth="1"/>
    <col min="17" max="17" width="6.75" style="25" bestFit="1" customWidth="1"/>
    <col min="18" max="18" width="7.375" style="25" customWidth="1"/>
    <col min="19" max="19" width="6.25" style="25" customWidth="1"/>
    <col min="20" max="20" width="8.125" style="25" bestFit="1" customWidth="1"/>
    <col min="21" max="21" width="7.375" style="25" customWidth="1"/>
    <col min="22" max="22" width="7.125" style="25" customWidth="1"/>
    <col min="23" max="23" width="7.75" style="25" customWidth="1"/>
    <col min="24" max="16384" width="9" style="5"/>
  </cols>
  <sheetData>
    <row r="1" spans="1:23" ht="14.25" customHeight="1" x14ac:dyDescent="0.15">
      <c r="A1" s="1562" t="s">
        <v>26</v>
      </c>
      <c r="B1" s="1639" t="s">
        <v>96</v>
      </c>
      <c r="C1" s="1254" t="s">
        <v>180</v>
      </c>
      <c r="D1" s="1649">
        <v>2023</v>
      </c>
      <c r="E1" s="1650"/>
      <c r="F1" s="1616">
        <v>2023</v>
      </c>
      <c r="G1" s="1616"/>
      <c r="H1" s="1616"/>
      <c r="I1" s="1616"/>
      <c r="J1" s="1616"/>
      <c r="K1" s="1616"/>
      <c r="L1" s="1616"/>
      <c r="M1" s="1616"/>
      <c r="N1" s="1616"/>
      <c r="O1" s="1651">
        <v>2021</v>
      </c>
      <c r="P1" s="1651"/>
      <c r="Q1" s="1651"/>
      <c r="R1" s="1651"/>
      <c r="S1" s="1651"/>
      <c r="T1" s="1651"/>
      <c r="U1" s="1651"/>
      <c r="V1" s="1651"/>
      <c r="W1" s="1652"/>
    </row>
    <row r="2" spans="1:23" ht="51.75" customHeight="1" thickBot="1" x14ac:dyDescent="0.2">
      <c r="A2" s="1563"/>
      <c r="B2" s="1640"/>
      <c r="C2" s="1255"/>
      <c r="D2" s="206" t="s">
        <v>103</v>
      </c>
      <c r="E2" s="207" t="s">
        <v>104</v>
      </c>
      <c r="F2" s="206" t="s">
        <v>72</v>
      </c>
      <c r="G2" s="206" t="s">
        <v>79</v>
      </c>
      <c r="H2" s="206" t="s">
        <v>105</v>
      </c>
      <c r="I2" s="206" t="s">
        <v>86</v>
      </c>
      <c r="J2" s="206" t="s">
        <v>73</v>
      </c>
      <c r="K2" s="206" t="s">
        <v>106</v>
      </c>
      <c r="L2" s="206" t="s">
        <v>74</v>
      </c>
      <c r="M2" s="206" t="s">
        <v>77</v>
      </c>
      <c r="N2" s="206" t="s">
        <v>171</v>
      </c>
      <c r="O2" s="206" t="s">
        <v>72</v>
      </c>
      <c r="P2" s="206" t="s">
        <v>79</v>
      </c>
      <c r="Q2" s="206" t="s">
        <v>105</v>
      </c>
      <c r="R2" s="206" t="s">
        <v>87</v>
      </c>
      <c r="S2" s="206" t="s">
        <v>169</v>
      </c>
      <c r="T2" s="206" t="s">
        <v>106</v>
      </c>
      <c r="U2" s="206" t="s">
        <v>74</v>
      </c>
      <c r="V2" s="206" t="s">
        <v>77</v>
      </c>
      <c r="W2" s="423" t="s">
        <v>172</v>
      </c>
    </row>
    <row r="3" spans="1:23" s="4" customFormat="1" ht="15.75" customHeight="1" x14ac:dyDescent="0.15">
      <c r="A3" s="37"/>
      <c r="B3" s="187" t="s">
        <v>39</v>
      </c>
      <c r="C3" s="231" t="s">
        <v>6</v>
      </c>
      <c r="D3" s="232">
        <v>1593968</v>
      </c>
      <c r="E3" s="232">
        <v>407</v>
      </c>
      <c r="F3" s="232">
        <v>63831</v>
      </c>
      <c r="G3" s="232">
        <v>10916</v>
      </c>
      <c r="H3" s="232">
        <v>754</v>
      </c>
      <c r="I3" s="232">
        <v>0</v>
      </c>
      <c r="J3" s="230" t="s">
        <v>811</v>
      </c>
      <c r="K3" s="232">
        <v>3979</v>
      </c>
      <c r="L3" s="232">
        <v>79480</v>
      </c>
      <c r="M3" s="232">
        <v>0</v>
      </c>
      <c r="N3" s="417">
        <v>42.605702131035585</v>
      </c>
      <c r="O3" s="230">
        <v>64403</v>
      </c>
      <c r="P3" s="230">
        <v>9847</v>
      </c>
      <c r="Q3" s="230">
        <v>751</v>
      </c>
      <c r="R3" s="230">
        <v>0</v>
      </c>
      <c r="S3" s="230" t="s">
        <v>811</v>
      </c>
      <c r="T3" s="230">
        <v>4089</v>
      </c>
      <c r="U3" s="230">
        <v>79090</v>
      </c>
      <c r="V3" s="230">
        <v>0</v>
      </c>
      <c r="W3" s="424">
        <v>42.085266697884293</v>
      </c>
    </row>
    <row r="4" spans="1:23" s="4" customFormat="1" ht="15.75" customHeight="1" x14ac:dyDescent="0.15">
      <c r="A4" s="37"/>
      <c r="B4" s="1538" t="s">
        <v>40</v>
      </c>
      <c r="C4" s="116" t="s">
        <v>10</v>
      </c>
      <c r="D4" s="133">
        <v>1301690</v>
      </c>
      <c r="E4" s="133">
        <v>611</v>
      </c>
      <c r="F4" s="134">
        <v>74843</v>
      </c>
      <c r="G4" s="134">
        <v>17605</v>
      </c>
      <c r="H4" s="134">
        <v>8110</v>
      </c>
      <c r="I4" s="134">
        <v>14221</v>
      </c>
      <c r="J4" s="134">
        <v>3782</v>
      </c>
      <c r="K4" s="134">
        <v>2478</v>
      </c>
      <c r="L4" s="134">
        <v>121039</v>
      </c>
      <c r="M4" s="134">
        <v>0</v>
      </c>
      <c r="N4" s="1617"/>
      <c r="O4" s="134">
        <v>75334</v>
      </c>
      <c r="P4" s="134">
        <v>17291</v>
      </c>
      <c r="Q4" s="134">
        <v>8010</v>
      </c>
      <c r="R4" s="134">
        <v>13217</v>
      </c>
      <c r="S4" s="134">
        <v>4036</v>
      </c>
      <c r="T4" s="134">
        <v>2660</v>
      </c>
      <c r="U4" s="134">
        <v>120548</v>
      </c>
      <c r="V4" s="134">
        <v>0</v>
      </c>
      <c r="W4" s="1627"/>
    </row>
    <row r="5" spans="1:23" s="4" customFormat="1" ht="15.75" customHeight="1" x14ac:dyDescent="0.15">
      <c r="A5" s="37"/>
      <c r="B5" s="1537"/>
      <c r="C5" s="208" t="s">
        <v>13</v>
      </c>
      <c r="D5" s="209">
        <v>202922</v>
      </c>
      <c r="E5" s="210" t="s">
        <v>1038</v>
      </c>
      <c r="F5" s="1604" t="s">
        <v>1060</v>
      </c>
      <c r="G5" s="1607" t="s">
        <v>1060</v>
      </c>
      <c r="H5" s="1607" t="s">
        <v>1060</v>
      </c>
      <c r="I5" s="1607">
        <v>0</v>
      </c>
      <c r="J5" s="1607">
        <v>0</v>
      </c>
      <c r="K5" s="1607" t="s">
        <v>1060</v>
      </c>
      <c r="L5" s="1604" t="s">
        <v>1072</v>
      </c>
      <c r="M5" s="1607" t="s">
        <v>1060</v>
      </c>
      <c r="N5" s="1618"/>
      <c r="O5" s="1604" t="s">
        <v>1060</v>
      </c>
      <c r="P5" s="1607" t="s">
        <v>1060</v>
      </c>
      <c r="Q5" s="1607" t="s">
        <v>1060</v>
      </c>
      <c r="R5" s="1607">
        <v>0</v>
      </c>
      <c r="S5" s="1607">
        <v>0</v>
      </c>
      <c r="T5" s="1607" t="s">
        <v>1060</v>
      </c>
      <c r="U5" s="1604" t="s">
        <v>1072</v>
      </c>
      <c r="V5" s="1607" t="s">
        <v>1060</v>
      </c>
      <c r="W5" s="1628"/>
    </row>
    <row r="6" spans="1:23" s="4" customFormat="1" ht="15.75" customHeight="1" x14ac:dyDescent="0.15">
      <c r="A6" s="37"/>
      <c r="B6" s="1537"/>
      <c r="C6" s="117" t="s">
        <v>14</v>
      </c>
      <c r="D6" s="135">
        <v>70447</v>
      </c>
      <c r="E6" s="135">
        <v>138</v>
      </c>
      <c r="F6" s="1605"/>
      <c r="G6" s="1608"/>
      <c r="H6" s="1608"/>
      <c r="I6" s="1608"/>
      <c r="J6" s="1608"/>
      <c r="K6" s="1608"/>
      <c r="L6" s="1605"/>
      <c r="M6" s="1608"/>
      <c r="N6" s="1618"/>
      <c r="O6" s="1605"/>
      <c r="P6" s="1608"/>
      <c r="Q6" s="1608"/>
      <c r="R6" s="1608"/>
      <c r="S6" s="1608"/>
      <c r="T6" s="1608"/>
      <c r="U6" s="1605"/>
      <c r="V6" s="1608"/>
      <c r="W6" s="1628"/>
    </row>
    <row r="7" spans="1:23" s="4" customFormat="1" ht="15.75" customHeight="1" x14ac:dyDescent="0.15">
      <c r="A7" s="37"/>
      <c r="B7" s="1537"/>
      <c r="C7" s="117" t="s">
        <v>11</v>
      </c>
      <c r="D7" s="136">
        <v>13456</v>
      </c>
      <c r="E7" s="135">
        <v>29</v>
      </c>
      <c r="F7" s="1605"/>
      <c r="G7" s="1608"/>
      <c r="H7" s="1608"/>
      <c r="I7" s="1608"/>
      <c r="J7" s="1608"/>
      <c r="K7" s="1608"/>
      <c r="L7" s="1605"/>
      <c r="M7" s="1608"/>
      <c r="N7" s="1618"/>
      <c r="O7" s="1605"/>
      <c r="P7" s="1608"/>
      <c r="Q7" s="1608"/>
      <c r="R7" s="1608"/>
      <c r="S7" s="1608"/>
      <c r="T7" s="1608"/>
      <c r="U7" s="1605"/>
      <c r="V7" s="1608"/>
      <c r="W7" s="1628"/>
    </row>
    <row r="8" spans="1:23" s="4" customFormat="1" ht="15.75" customHeight="1" x14ac:dyDescent="0.15">
      <c r="A8" s="37"/>
      <c r="B8" s="1537"/>
      <c r="C8" s="117" t="s">
        <v>12</v>
      </c>
      <c r="D8" s="135">
        <v>27048</v>
      </c>
      <c r="E8" s="136">
        <v>44</v>
      </c>
      <c r="F8" s="1605"/>
      <c r="G8" s="1608"/>
      <c r="H8" s="1608"/>
      <c r="I8" s="1608"/>
      <c r="J8" s="1608"/>
      <c r="K8" s="1608"/>
      <c r="L8" s="1605"/>
      <c r="M8" s="1608"/>
      <c r="N8" s="1618"/>
      <c r="O8" s="1605"/>
      <c r="P8" s="1608"/>
      <c r="Q8" s="1608"/>
      <c r="R8" s="1608"/>
      <c r="S8" s="1608"/>
      <c r="T8" s="1608"/>
      <c r="U8" s="1605"/>
      <c r="V8" s="1608"/>
      <c r="W8" s="1628"/>
    </row>
    <row r="9" spans="1:23" s="4" customFormat="1" ht="15.75" customHeight="1" x14ac:dyDescent="0.15">
      <c r="A9" s="37"/>
      <c r="B9" s="1537"/>
      <c r="C9" s="117" t="s">
        <v>213</v>
      </c>
      <c r="D9" s="135">
        <v>26143</v>
      </c>
      <c r="E9" s="135">
        <v>67</v>
      </c>
      <c r="F9" s="1605"/>
      <c r="G9" s="1608"/>
      <c r="H9" s="1608"/>
      <c r="I9" s="1608"/>
      <c r="J9" s="1608"/>
      <c r="K9" s="1608"/>
      <c r="L9" s="1605"/>
      <c r="M9" s="1608"/>
      <c r="N9" s="1618"/>
      <c r="O9" s="1605"/>
      <c r="P9" s="1608"/>
      <c r="Q9" s="1608"/>
      <c r="R9" s="1608"/>
      <c r="S9" s="1608"/>
      <c r="T9" s="1608"/>
      <c r="U9" s="1605"/>
      <c r="V9" s="1608"/>
      <c r="W9" s="1628"/>
    </row>
    <row r="10" spans="1:23" s="4" customFormat="1" ht="15.75" customHeight="1" x14ac:dyDescent="0.15">
      <c r="A10" s="37"/>
      <c r="B10" s="1537"/>
      <c r="C10" s="117" t="s">
        <v>212</v>
      </c>
      <c r="D10" s="135">
        <v>35552</v>
      </c>
      <c r="E10" s="135">
        <v>56</v>
      </c>
      <c r="F10" s="1605"/>
      <c r="G10" s="1608"/>
      <c r="H10" s="1608"/>
      <c r="I10" s="1608"/>
      <c r="J10" s="1608"/>
      <c r="K10" s="1608"/>
      <c r="L10" s="1605"/>
      <c r="M10" s="1608"/>
      <c r="N10" s="1618"/>
      <c r="O10" s="1605"/>
      <c r="P10" s="1608"/>
      <c r="Q10" s="1608"/>
      <c r="R10" s="1608"/>
      <c r="S10" s="1608"/>
      <c r="T10" s="1608"/>
      <c r="U10" s="1605"/>
      <c r="V10" s="1608"/>
      <c r="W10" s="1628"/>
    </row>
    <row r="11" spans="1:23" s="4" customFormat="1" ht="15.75" customHeight="1" x14ac:dyDescent="0.15">
      <c r="A11" s="37"/>
      <c r="B11" s="1537"/>
      <c r="C11" s="117" t="s">
        <v>214</v>
      </c>
      <c r="D11" s="135">
        <v>32009</v>
      </c>
      <c r="E11" s="135">
        <v>68</v>
      </c>
      <c r="F11" s="1605"/>
      <c r="G11" s="1608"/>
      <c r="H11" s="1608"/>
      <c r="I11" s="1608"/>
      <c r="J11" s="1608"/>
      <c r="K11" s="1608"/>
      <c r="L11" s="1605"/>
      <c r="M11" s="1608"/>
      <c r="N11" s="1618"/>
      <c r="O11" s="1605"/>
      <c r="P11" s="1608"/>
      <c r="Q11" s="1608"/>
      <c r="R11" s="1608"/>
      <c r="S11" s="1608"/>
      <c r="T11" s="1608"/>
      <c r="U11" s="1605"/>
      <c r="V11" s="1608"/>
      <c r="W11" s="1628"/>
    </row>
    <row r="12" spans="1:23" s="4" customFormat="1" ht="15.75" customHeight="1" x14ac:dyDescent="0.15">
      <c r="A12" s="37"/>
      <c r="B12" s="1537"/>
      <c r="C12" s="217" t="s">
        <v>217</v>
      </c>
      <c r="D12" s="218">
        <v>52302</v>
      </c>
      <c r="E12" s="218">
        <v>74</v>
      </c>
      <c r="F12" s="1606"/>
      <c r="G12" s="1609"/>
      <c r="H12" s="1609"/>
      <c r="I12" s="1609"/>
      <c r="J12" s="1609"/>
      <c r="K12" s="1609"/>
      <c r="L12" s="1606"/>
      <c r="M12" s="1609"/>
      <c r="N12" s="1619"/>
      <c r="O12" s="1606"/>
      <c r="P12" s="1609"/>
      <c r="Q12" s="1609"/>
      <c r="R12" s="1609"/>
      <c r="S12" s="1609"/>
      <c r="T12" s="1609"/>
      <c r="U12" s="1606"/>
      <c r="V12" s="1609"/>
      <c r="W12" s="1629"/>
    </row>
    <row r="13" spans="1:23" s="4" customFormat="1" ht="15.75" customHeight="1" x14ac:dyDescent="0.15">
      <c r="B13" s="1539"/>
      <c r="C13" s="234" t="s">
        <v>173</v>
      </c>
      <c r="D13" s="45">
        <v>1761569</v>
      </c>
      <c r="E13" s="45">
        <v>1087</v>
      </c>
      <c r="F13" s="45">
        <v>74843</v>
      </c>
      <c r="G13" s="45">
        <v>17605</v>
      </c>
      <c r="H13" s="45">
        <v>8110</v>
      </c>
      <c r="I13" s="45">
        <v>14221</v>
      </c>
      <c r="J13" s="45">
        <v>3782</v>
      </c>
      <c r="K13" s="45">
        <v>2478</v>
      </c>
      <c r="L13" s="45">
        <v>121039</v>
      </c>
      <c r="M13" s="45">
        <v>0</v>
      </c>
      <c r="N13" s="418">
        <v>172.41531580296856</v>
      </c>
      <c r="O13" s="45">
        <v>75334</v>
      </c>
      <c r="P13" s="45">
        <v>17291</v>
      </c>
      <c r="Q13" s="45">
        <v>8010</v>
      </c>
      <c r="R13" s="45">
        <v>13217</v>
      </c>
      <c r="S13" s="45">
        <v>4036</v>
      </c>
      <c r="T13" s="45">
        <v>2660</v>
      </c>
      <c r="U13" s="45">
        <v>120548</v>
      </c>
      <c r="V13" s="45">
        <v>0</v>
      </c>
      <c r="W13" s="425">
        <v>171.11458408742817</v>
      </c>
    </row>
    <row r="14" spans="1:23" s="4" customFormat="1" ht="15.75" customHeight="1" x14ac:dyDescent="0.15">
      <c r="A14" s="37"/>
      <c r="B14" s="1521" t="s">
        <v>41</v>
      </c>
      <c r="C14" s="211" t="s">
        <v>202</v>
      </c>
      <c r="D14" s="212">
        <v>592449</v>
      </c>
      <c r="E14" s="212">
        <v>148</v>
      </c>
      <c r="F14" s="213">
        <v>71071</v>
      </c>
      <c r="G14" s="213">
        <v>6941</v>
      </c>
      <c r="H14" s="213">
        <v>2000</v>
      </c>
      <c r="I14" s="213">
        <v>2900</v>
      </c>
      <c r="J14" s="213" t="s">
        <v>520</v>
      </c>
      <c r="K14" s="213">
        <v>0</v>
      </c>
      <c r="L14" s="213">
        <v>82912</v>
      </c>
      <c r="M14" s="213">
        <v>0</v>
      </c>
      <c r="N14" s="1613"/>
      <c r="O14" s="213">
        <v>72866</v>
      </c>
      <c r="P14" s="213">
        <v>5981</v>
      </c>
      <c r="Q14" s="213">
        <v>1996</v>
      </c>
      <c r="R14" s="213">
        <v>5250</v>
      </c>
      <c r="S14" s="213" t="s">
        <v>520</v>
      </c>
      <c r="T14" s="213">
        <v>1493</v>
      </c>
      <c r="U14" s="213">
        <v>87586</v>
      </c>
      <c r="V14" s="213">
        <v>0</v>
      </c>
      <c r="W14" s="1623"/>
    </row>
    <row r="15" spans="1:23" s="4" customFormat="1" ht="15.75" customHeight="1" x14ac:dyDescent="0.15">
      <c r="A15" s="37"/>
      <c r="B15" s="1522"/>
      <c r="C15" s="119" t="s">
        <v>149</v>
      </c>
      <c r="D15" s="137">
        <v>150437</v>
      </c>
      <c r="E15" s="137">
        <v>76</v>
      </c>
      <c r="F15" s="1610" t="s">
        <v>520</v>
      </c>
      <c r="G15" s="1610" t="s">
        <v>520</v>
      </c>
      <c r="H15" s="1610" t="s">
        <v>520</v>
      </c>
      <c r="I15" s="1610">
        <v>0</v>
      </c>
      <c r="J15" s="1610">
        <v>0</v>
      </c>
      <c r="K15" s="1610" t="s">
        <v>520</v>
      </c>
      <c r="L15" s="1610">
        <v>0</v>
      </c>
      <c r="M15" s="1610" t="s">
        <v>520</v>
      </c>
      <c r="N15" s="1614"/>
      <c r="O15" s="1610" t="s">
        <v>520</v>
      </c>
      <c r="P15" s="1610" t="s">
        <v>520</v>
      </c>
      <c r="Q15" s="1610" t="s">
        <v>520</v>
      </c>
      <c r="R15" s="1610">
        <v>0</v>
      </c>
      <c r="S15" s="1610">
        <v>0</v>
      </c>
      <c r="T15" s="1610" t="s">
        <v>520</v>
      </c>
      <c r="U15" s="1610">
        <v>0</v>
      </c>
      <c r="V15" s="1610" t="s">
        <v>520</v>
      </c>
      <c r="W15" s="1638"/>
    </row>
    <row r="16" spans="1:23" s="4" customFormat="1" ht="15.75" customHeight="1" x14ac:dyDescent="0.15">
      <c r="A16" s="37"/>
      <c r="B16" s="1522"/>
      <c r="C16" s="119" t="s">
        <v>203</v>
      </c>
      <c r="D16" s="137">
        <v>242303</v>
      </c>
      <c r="E16" s="137">
        <v>73</v>
      </c>
      <c r="F16" s="1611"/>
      <c r="G16" s="1611"/>
      <c r="H16" s="1611"/>
      <c r="I16" s="1611"/>
      <c r="J16" s="1611"/>
      <c r="K16" s="1611"/>
      <c r="L16" s="1611"/>
      <c r="M16" s="1611"/>
      <c r="N16" s="1614"/>
      <c r="O16" s="1611"/>
      <c r="P16" s="1611"/>
      <c r="Q16" s="1611"/>
      <c r="R16" s="1611"/>
      <c r="S16" s="1611"/>
      <c r="T16" s="1611"/>
      <c r="U16" s="1611"/>
      <c r="V16" s="1611"/>
      <c r="W16" s="1638"/>
    </row>
    <row r="17" spans="1:23" s="4" customFormat="1" ht="15.75" customHeight="1" x14ac:dyDescent="0.15">
      <c r="A17" s="37"/>
      <c r="B17" s="1522"/>
      <c r="C17" s="119" t="s">
        <v>131</v>
      </c>
      <c r="D17" s="137">
        <v>170354</v>
      </c>
      <c r="E17" s="137">
        <v>71</v>
      </c>
      <c r="F17" s="1611"/>
      <c r="G17" s="1611"/>
      <c r="H17" s="1611"/>
      <c r="I17" s="1611"/>
      <c r="J17" s="1611"/>
      <c r="K17" s="1611"/>
      <c r="L17" s="1611"/>
      <c r="M17" s="1611"/>
      <c r="N17" s="1614"/>
      <c r="O17" s="1611"/>
      <c r="P17" s="1611"/>
      <c r="Q17" s="1611"/>
      <c r="R17" s="1611"/>
      <c r="S17" s="1611"/>
      <c r="T17" s="1611"/>
      <c r="U17" s="1611"/>
      <c r="V17" s="1611"/>
      <c r="W17" s="1638"/>
    </row>
    <row r="18" spans="1:23" s="4" customFormat="1" ht="15.75" customHeight="1" x14ac:dyDescent="0.15">
      <c r="A18" s="38"/>
      <c r="B18" s="1522"/>
      <c r="C18" s="119" t="s">
        <v>174</v>
      </c>
      <c r="D18" s="137">
        <v>71908</v>
      </c>
      <c r="E18" s="137">
        <v>46</v>
      </c>
      <c r="F18" s="1611"/>
      <c r="G18" s="1611"/>
      <c r="H18" s="1611"/>
      <c r="I18" s="1611"/>
      <c r="J18" s="1611"/>
      <c r="K18" s="1611"/>
      <c r="L18" s="1611"/>
      <c r="M18" s="1611"/>
      <c r="N18" s="1614"/>
      <c r="O18" s="1611"/>
      <c r="P18" s="1611"/>
      <c r="Q18" s="1611"/>
      <c r="R18" s="1611"/>
      <c r="S18" s="1611"/>
      <c r="T18" s="1611"/>
      <c r="U18" s="1611"/>
      <c r="V18" s="1611"/>
      <c r="W18" s="1638"/>
    </row>
    <row r="19" spans="1:23" s="4" customFormat="1" ht="15.75" customHeight="1" x14ac:dyDescent="0.15">
      <c r="A19" s="38"/>
      <c r="B19" s="1522"/>
      <c r="C19" s="220" t="s">
        <v>175</v>
      </c>
      <c r="D19" s="221">
        <v>114149</v>
      </c>
      <c r="E19" s="221">
        <v>61</v>
      </c>
      <c r="F19" s="1612"/>
      <c r="G19" s="1612"/>
      <c r="H19" s="1612"/>
      <c r="I19" s="1612"/>
      <c r="J19" s="1612"/>
      <c r="K19" s="1612"/>
      <c r="L19" s="1612"/>
      <c r="M19" s="1612"/>
      <c r="N19" s="1615"/>
      <c r="O19" s="1612"/>
      <c r="P19" s="1612"/>
      <c r="Q19" s="1612"/>
      <c r="R19" s="1612"/>
      <c r="S19" s="1612"/>
      <c r="T19" s="1612"/>
      <c r="U19" s="1612"/>
      <c r="V19" s="1612"/>
      <c r="W19" s="1624"/>
    </row>
    <row r="20" spans="1:23" s="4" customFormat="1" ht="15.75" customHeight="1" x14ac:dyDescent="0.15">
      <c r="B20" s="1523"/>
      <c r="C20" s="235" t="s">
        <v>173</v>
      </c>
      <c r="D20" s="8">
        <v>1341600</v>
      </c>
      <c r="E20" s="8">
        <v>475</v>
      </c>
      <c r="F20" s="8">
        <v>71071</v>
      </c>
      <c r="G20" s="8">
        <v>6941</v>
      </c>
      <c r="H20" s="8">
        <v>2000</v>
      </c>
      <c r="I20" s="8">
        <v>2900</v>
      </c>
      <c r="J20" s="8">
        <v>0</v>
      </c>
      <c r="K20" s="8">
        <v>0</v>
      </c>
      <c r="L20" s="8">
        <v>82912</v>
      </c>
      <c r="M20" s="8">
        <v>0</v>
      </c>
      <c r="N20" s="419">
        <v>173.52903626838901</v>
      </c>
      <c r="O20" s="8">
        <v>72866</v>
      </c>
      <c r="P20" s="8">
        <v>5981</v>
      </c>
      <c r="Q20" s="8">
        <v>1996</v>
      </c>
      <c r="R20" s="8">
        <v>5250</v>
      </c>
      <c r="S20" s="8">
        <v>0</v>
      </c>
      <c r="T20" s="8">
        <v>1493</v>
      </c>
      <c r="U20" s="8">
        <v>87586</v>
      </c>
      <c r="V20" s="8">
        <v>0</v>
      </c>
      <c r="W20" s="424">
        <v>182.52368915165016</v>
      </c>
    </row>
    <row r="21" spans="1:23" s="4" customFormat="1" ht="15.75" customHeight="1" x14ac:dyDescent="0.15">
      <c r="A21" s="37"/>
      <c r="B21" s="1538" t="s">
        <v>42</v>
      </c>
      <c r="C21" s="116" t="s">
        <v>63</v>
      </c>
      <c r="D21" s="133">
        <v>345781</v>
      </c>
      <c r="E21" s="133">
        <v>161</v>
      </c>
      <c r="F21" s="134">
        <v>14629</v>
      </c>
      <c r="G21" s="134">
        <v>3066</v>
      </c>
      <c r="H21" s="134">
        <v>690</v>
      </c>
      <c r="I21" s="134">
        <v>1146</v>
      </c>
      <c r="J21" s="134">
        <v>0</v>
      </c>
      <c r="K21" s="134">
        <v>469</v>
      </c>
      <c r="L21" s="134">
        <v>20000</v>
      </c>
      <c r="M21" s="134">
        <v>0</v>
      </c>
      <c r="N21" s="1633"/>
      <c r="O21" s="134">
        <v>10543</v>
      </c>
      <c r="P21" s="134">
        <v>3061</v>
      </c>
      <c r="Q21" s="134">
        <v>473</v>
      </c>
      <c r="R21" s="134">
        <v>886</v>
      </c>
      <c r="S21" s="134">
        <v>0</v>
      </c>
      <c r="T21" s="134">
        <v>599</v>
      </c>
      <c r="U21" s="134">
        <v>15562</v>
      </c>
      <c r="V21" s="134">
        <v>4467</v>
      </c>
      <c r="W21" s="1627"/>
    </row>
    <row r="22" spans="1:23" s="4" customFormat="1" ht="15.75" customHeight="1" x14ac:dyDescent="0.15">
      <c r="A22" s="37"/>
      <c r="B22" s="1537"/>
      <c r="C22" s="117" t="s">
        <v>17</v>
      </c>
      <c r="D22" s="135">
        <v>38096</v>
      </c>
      <c r="E22" s="135">
        <v>14</v>
      </c>
      <c r="F22" s="1607" t="s">
        <v>520</v>
      </c>
      <c r="G22" s="1607" t="s">
        <v>520</v>
      </c>
      <c r="H22" s="1607" t="s">
        <v>520</v>
      </c>
      <c r="I22" s="1607">
        <v>0</v>
      </c>
      <c r="J22" s="1607">
        <v>0</v>
      </c>
      <c r="K22" s="1607" t="s">
        <v>520</v>
      </c>
      <c r="L22" s="1607">
        <v>0</v>
      </c>
      <c r="M22" s="1607" t="s">
        <v>520</v>
      </c>
      <c r="N22" s="1634"/>
      <c r="O22" s="1607" t="s">
        <v>520</v>
      </c>
      <c r="P22" s="1607" t="s">
        <v>520</v>
      </c>
      <c r="Q22" s="1607" t="s">
        <v>520</v>
      </c>
      <c r="R22" s="1607">
        <v>0</v>
      </c>
      <c r="S22" s="1607">
        <v>0</v>
      </c>
      <c r="T22" s="1607" t="s">
        <v>520</v>
      </c>
      <c r="U22" s="1607">
        <v>0</v>
      </c>
      <c r="V22" s="1607" t="s">
        <v>520</v>
      </c>
      <c r="W22" s="1628"/>
    </row>
    <row r="23" spans="1:23" s="4" customFormat="1" ht="15.75" customHeight="1" x14ac:dyDescent="0.15">
      <c r="A23" s="37"/>
      <c r="B23" s="1537"/>
      <c r="C23" s="117" t="s">
        <v>18</v>
      </c>
      <c r="D23" s="135">
        <v>47991</v>
      </c>
      <c r="E23" s="135">
        <v>20</v>
      </c>
      <c r="F23" s="1608"/>
      <c r="G23" s="1608"/>
      <c r="H23" s="1608"/>
      <c r="I23" s="1608"/>
      <c r="J23" s="1608"/>
      <c r="K23" s="1608"/>
      <c r="L23" s="1608"/>
      <c r="M23" s="1608"/>
      <c r="N23" s="1634"/>
      <c r="O23" s="1608"/>
      <c r="P23" s="1608"/>
      <c r="Q23" s="1608"/>
      <c r="R23" s="1608"/>
      <c r="S23" s="1608"/>
      <c r="T23" s="1608"/>
      <c r="U23" s="1608"/>
      <c r="V23" s="1608"/>
      <c r="W23" s="1628"/>
    </row>
    <row r="24" spans="1:23" s="4" customFormat="1" ht="15.75" customHeight="1" x14ac:dyDescent="0.15">
      <c r="A24" s="37"/>
      <c r="B24" s="1537"/>
      <c r="C24" s="217" t="s">
        <v>19</v>
      </c>
      <c r="D24" s="327">
        <v>57393</v>
      </c>
      <c r="E24" s="327">
        <v>20</v>
      </c>
      <c r="F24" s="1609"/>
      <c r="G24" s="1609"/>
      <c r="H24" s="1609"/>
      <c r="I24" s="1609"/>
      <c r="J24" s="1609"/>
      <c r="K24" s="1609"/>
      <c r="L24" s="1609"/>
      <c r="M24" s="1609"/>
      <c r="N24" s="1635"/>
      <c r="O24" s="1609"/>
      <c r="P24" s="1609"/>
      <c r="Q24" s="1609"/>
      <c r="R24" s="1609"/>
      <c r="S24" s="1609"/>
      <c r="T24" s="1609"/>
      <c r="U24" s="1609"/>
      <c r="V24" s="1609"/>
      <c r="W24" s="1629"/>
    </row>
    <row r="25" spans="1:23" s="4" customFormat="1" ht="15.75" customHeight="1" x14ac:dyDescent="0.15">
      <c r="B25" s="1539"/>
      <c r="C25" s="234" t="s">
        <v>173</v>
      </c>
      <c r="D25" s="45">
        <v>489261</v>
      </c>
      <c r="E25" s="45">
        <v>215</v>
      </c>
      <c r="F25" s="45">
        <v>14629</v>
      </c>
      <c r="G25" s="45">
        <v>3066</v>
      </c>
      <c r="H25" s="45">
        <v>690</v>
      </c>
      <c r="I25" s="45">
        <v>1146</v>
      </c>
      <c r="J25" s="45">
        <v>0</v>
      </c>
      <c r="K25" s="45">
        <v>469</v>
      </c>
      <c r="L25" s="45">
        <v>20000</v>
      </c>
      <c r="M25" s="45">
        <v>0</v>
      </c>
      <c r="N25" s="418">
        <v>204.82359567822212</v>
      </c>
      <c r="O25" s="45">
        <v>10543</v>
      </c>
      <c r="P25" s="45">
        <v>3061</v>
      </c>
      <c r="Q25" s="45">
        <v>473</v>
      </c>
      <c r="R25" s="45">
        <v>886</v>
      </c>
      <c r="S25" s="45">
        <v>0</v>
      </c>
      <c r="T25" s="45">
        <v>599</v>
      </c>
      <c r="U25" s="45">
        <v>15562</v>
      </c>
      <c r="V25" s="45">
        <v>4467</v>
      </c>
      <c r="W25" s="425">
        <v>202.70010423940656</v>
      </c>
    </row>
    <row r="26" spans="1:23" s="4" customFormat="1" ht="15.75" customHeight="1" x14ac:dyDescent="0.15">
      <c r="A26" s="41"/>
      <c r="B26" s="226" t="s">
        <v>43</v>
      </c>
      <c r="C26" s="3" t="s">
        <v>27</v>
      </c>
      <c r="D26" s="8">
        <v>197144</v>
      </c>
      <c r="E26" s="8">
        <v>115</v>
      </c>
      <c r="F26" s="24">
        <v>11220</v>
      </c>
      <c r="G26" s="24">
        <v>1650</v>
      </c>
      <c r="H26" s="24">
        <v>528</v>
      </c>
      <c r="I26" s="24" t="s">
        <v>85</v>
      </c>
      <c r="J26" s="24" t="s">
        <v>85</v>
      </c>
      <c r="K26" s="24" t="s">
        <v>85</v>
      </c>
      <c r="L26" s="24">
        <v>13398</v>
      </c>
      <c r="M26" s="24" t="s">
        <v>85</v>
      </c>
      <c r="N26" s="419">
        <v>240.44794601676207</v>
      </c>
      <c r="O26" s="24">
        <v>11263</v>
      </c>
      <c r="P26" s="24">
        <v>1734</v>
      </c>
      <c r="Q26" s="24">
        <v>540</v>
      </c>
      <c r="R26" s="24" t="s">
        <v>85</v>
      </c>
      <c r="S26" s="24" t="s">
        <v>85</v>
      </c>
      <c r="T26" s="24" t="s">
        <v>85</v>
      </c>
      <c r="U26" s="24">
        <v>13537</v>
      </c>
      <c r="V26" s="24" t="s">
        <v>85</v>
      </c>
      <c r="W26" s="424">
        <v>238.3316607686755</v>
      </c>
    </row>
    <row r="27" spans="1:23" s="4" customFormat="1" ht="15.75" customHeight="1" x14ac:dyDescent="0.15">
      <c r="A27" s="37"/>
      <c r="B27" s="214" t="s">
        <v>44</v>
      </c>
      <c r="C27" s="40" t="s">
        <v>206</v>
      </c>
      <c r="D27" s="45">
        <v>191485</v>
      </c>
      <c r="E27" s="45">
        <v>57</v>
      </c>
      <c r="F27" s="46">
        <v>9800</v>
      </c>
      <c r="G27" s="46">
        <v>958</v>
      </c>
      <c r="H27" s="46">
        <v>200</v>
      </c>
      <c r="I27" s="46" t="s">
        <v>85</v>
      </c>
      <c r="J27" s="46">
        <v>0</v>
      </c>
      <c r="K27" s="46">
        <v>0</v>
      </c>
      <c r="L27" s="46">
        <v>10958</v>
      </c>
      <c r="M27" s="46">
        <v>0</v>
      </c>
      <c r="N27" s="420">
        <v>240.6553344753371</v>
      </c>
      <c r="O27" s="46">
        <v>10153</v>
      </c>
      <c r="P27" s="46">
        <v>945</v>
      </c>
      <c r="Q27" s="46">
        <v>399</v>
      </c>
      <c r="R27" s="46" t="s">
        <v>85</v>
      </c>
      <c r="S27" s="46">
        <v>0</v>
      </c>
      <c r="T27" s="46">
        <v>0</v>
      </c>
      <c r="U27" s="46">
        <v>11497</v>
      </c>
      <c r="V27" s="46">
        <v>0</v>
      </c>
      <c r="W27" s="425">
        <v>248.47633455802895</v>
      </c>
    </row>
    <row r="28" spans="1:23" s="4" customFormat="1" ht="15.75" customHeight="1" x14ac:dyDescent="0.15">
      <c r="A28" s="37"/>
      <c r="B28" s="1521" t="s">
        <v>45</v>
      </c>
      <c r="C28" s="211" t="s">
        <v>207</v>
      </c>
      <c r="D28" s="213">
        <v>208068</v>
      </c>
      <c r="E28" s="213">
        <v>42</v>
      </c>
      <c r="F28" s="213">
        <v>14643</v>
      </c>
      <c r="G28" s="213">
        <v>1439</v>
      </c>
      <c r="H28" s="213">
        <v>357</v>
      </c>
      <c r="I28" s="213" t="s">
        <v>85</v>
      </c>
      <c r="J28" s="213">
        <v>0</v>
      </c>
      <c r="K28" s="213">
        <v>0</v>
      </c>
      <c r="L28" s="213">
        <v>16439</v>
      </c>
      <c r="M28" s="213">
        <v>0</v>
      </c>
      <c r="N28" s="1613"/>
      <c r="O28" s="213">
        <v>15566</v>
      </c>
      <c r="P28" s="213">
        <v>1497</v>
      </c>
      <c r="Q28" s="213">
        <v>381</v>
      </c>
      <c r="R28" s="215" t="s">
        <v>85</v>
      </c>
      <c r="S28" s="213">
        <v>0</v>
      </c>
      <c r="T28" s="213">
        <v>0</v>
      </c>
      <c r="U28" s="213">
        <v>17444</v>
      </c>
      <c r="V28" s="213">
        <v>0</v>
      </c>
      <c r="W28" s="1623"/>
    </row>
    <row r="29" spans="1:23" s="4" customFormat="1" ht="15.75" customHeight="1" x14ac:dyDescent="0.15">
      <c r="A29" s="37"/>
      <c r="B29" s="1522"/>
      <c r="C29" s="119" t="s">
        <v>20</v>
      </c>
      <c r="D29" s="137">
        <v>70994</v>
      </c>
      <c r="E29" s="137">
        <v>37</v>
      </c>
      <c r="F29" s="1610" t="s">
        <v>520</v>
      </c>
      <c r="G29" s="1610" t="s">
        <v>520</v>
      </c>
      <c r="H29" s="1610" t="s">
        <v>520</v>
      </c>
      <c r="I29" s="1610">
        <v>0</v>
      </c>
      <c r="J29" s="1610">
        <v>0</v>
      </c>
      <c r="K29" s="1610" t="s">
        <v>520</v>
      </c>
      <c r="L29" s="1610">
        <v>0</v>
      </c>
      <c r="M29" s="1610" t="s">
        <v>520</v>
      </c>
      <c r="N29" s="1614"/>
      <c r="O29" s="1610" t="s">
        <v>520</v>
      </c>
      <c r="P29" s="1610" t="s">
        <v>520</v>
      </c>
      <c r="Q29" s="1610" t="s">
        <v>520</v>
      </c>
      <c r="R29" s="1610">
        <v>0</v>
      </c>
      <c r="S29" s="1610">
        <v>0</v>
      </c>
      <c r="T29" s="1610" t="s">
        <v>520</v>
      </c>
      <c r="U29" s="1610">
        <v>0</v>
      </c>
      <c r="V29" s="1610" t="s">
        <v>520</v>
      </c>
      <c r="W29" s="1638"/>
    </row>
    <row r="30" spans="1:23" s="4" customFormat="1" ht="15.75" customHeight="1" x14ac:dyDescent="0.15">
      <c r="A30" s="38"/>
      <c r="B30" s="1522"/>
      <c r="C30" s="220" t="s">
        <v>89</v>
      </c>
      <c r="D30" s="221">
        <v>49172</v>
      </c>
      <c r="E30" s="221">
        <v>10</v>
      </c>
      <c r="F30" s="1612"/>
      <c r="G30" s="1612"/>
      <c r="H30" s="1612"/>
      <c r="I30" s="1612"/>
      <c r="J30" s="1612"/>
      <c r="K30" s="1612"/>
      <c r="L30" s="1612"/>
      <c r="M30" s="1612"/>
      <c r="N30" s="1615"/>
      <c r="O30" s="1612"/>
      <c r="P30" s="1612"/>
      <c r="Q30" s="1612"/>
      <c r="R30" s="1612"/>
      <c r="S30" s="1612"/>
      <c r="T30" s="1612"/>
      <c r="U30" s="1612"/>
      <c r="V30" s="1612"/>
      <c r="W30" s="1624"/>
    </row>
    <row r="31" spans="1:23" s="4" customFormat="1" ht="15.75" customHeight="1" x14ac:dyDescent="0.15">
      <c r="B31" s="1523"/>
      <c r="C31" s="235" t="s">
        <v>173</v>
      </c>
      <c r="D31" s="8">
        <v>328234</v>
      </c>
      <c r="E31" s="8">
        <v>89</v>
      </c>
      <c r="F31" s="8">
        <v>14643</v>
      </c>
      <c r="G31" s="8">
        <v>1439</v>
      </c>
      <c r="H31" s="8">
        <v>357</v>
      </c>
      <c r="I31" s="8">
        <v>0</v>
      </c>
      <c r="J31" s="8">
        <v>0</v>
      </c>
      <c r="K31" s="8">
        <v>0</v>
      </c>
      <c r="L31" s="8">
        <v>16439</v>
      </c>
      <c r="M31" s="8">
        <v>0</v>
      </c>
      <c r="N31" s="419">
        <v>431.87788986969315</v>
      </c>
      <c r="O31" s="8">
        <v>15566</v>
      </c>
      <c r="P31" s="8">
        <v>1497</v>
      </c>
      <c r="Q31" s="8">
        <v>381</v>
      </c>
      <c r="R31" s="8">
        <v>0</v>
      </c>
      <c r="S31" s="8">
        <v>0</v>
      </c>
      <c r="T31" s="8">
        <v>0</v>
      </c>
      <c r="U31" s="8">
        <v>17444</v>
      </c>
      <c r="V31" s="8">
        <v>0</v>
      </c>
      <c r="W31" s="424">
        <v>449.37915400072131</v>
      </c>
    </row>
    <row r="32" spans="1:23" s="4" customFormat="1" ht="15.75" customHeight="1" x14ac:dyDescent="0.15">
      <c r="A32" s="37"/>
      <c r="B32" s="364" t="s">
        <v>46</v>
      </c>
      <c r="C32" s="365" t="s">
        <v>208</v>
      </c>
      <c r="D32" s="311">
        <v>204902</v>
      </c>
      <c r="E32" s="311">
        <v>108</v>
      </c>
      <c r="F32" s="311">
        <v>7400</v>
      </c>
      <c r="G32" s="311">
        <v>1513</v>
      </c>
      <c r="H32" s="311">
        <v>100</v>
      </c>
      <c r="I32" s="311">
        <v>2000</v>
      </c>
      <c r="J32" s="311">
        <v>1000</v>
      </c>
      <c r="K32" s="311">
        <v>772</v>
      </c>
      <c r="L32" s="311">
        <v>12785</v>
      </c>
      <c r="M32" s="311">
        <v>0</v>
      </c>
      <c r="N32" s="421">
        <v>183.48689686845202</v>
      </c>
      <c r="O32" s="311">
        <v>8835</v>
      </c>
      <c r="P32" s="311">
        <v>1417</v>
      </c>
      <c r="Q32" s="311">
        <v>127</v>
      </c>
      <c r="R32" s="311">
        <v>966</v>
      </c>
      <c r="S32" s="339">
        <v>0</v>
      </c>
      <c r="T32" s="311">
        <v>764</v>
      </c>
      <c r="U32" s="311">
        <v>12109</v>
      </c>
      <c r="V32" s="311">
        <v>0</v>
      </c>
      <c r="W32" s="426">
        <v>173.38946403768776</v>
      </c>
    </row>
    <row r="33" spans="1:23" s="4" customFormat="1" ht="15.75" customHeight="1" x14ac:dyDescent="0.15">
      <c r="A33" s="37"/>
      <c r="B33" s="633" t="s">
        <v>47</v>
      </c>
      <c r="C33" s="118" t="s">
        <v>209</v>
      </c>
      <c r="D33" s="368">
        <v>196725</v>
      </c>
      <c r="E33" s="368">
        <v>50</v>
      </c>
      <c r="F33" s="368">
        <v>10000</v>
      </c>
      <c r="G33" s="369" t="s">
        <v>85</v>
      </c>
      <c r="H33" s="369" t="s">
        <v>85</v>
      </c>
      <c r="I33" s="369" t="s">
        <v>85</v>
      </c>
      <c r="J33" s="369">
        <v>439</v>
      </c>
      <c r="K33" s="369" t="s">
        <v>85</v>
      </c>
      <c r="L33" s="369">
        <v>10439</v>
      </c>
      <c r="M33" s="369" t="s">
        <v>85</v>
      </c>
      <c r="N33" s="1175">
        <v>377.54068716094031</v>
      </c>
      <c r="O33" s="369">
        <v>14677</v>
      </c>
      <c r="P33" s="369">
        <v>404</v>
      </c>
      <c r="Q33" s="369">
        <v>412</v>
      </c>
      <c r="R33" s="369" t="s">
        <v>85</v>
      </c>
      <c r="S33" s="369">
        <v>462</v>
      </c>
      <c r="T33" s="369">
        <v>132</v>
      </c>
      <c r="U33" s="369">
        <v>16087</v>
      </c>
      <c r="V33" s="338" t="s">
        <v>85</v>
      </c>
      <c r="W33" s="644">
        <v>565.1303309210989</v>
      </c>
    </row>
    <row r="34" spans="1:23" s="4" customFormat="1" ht="15.75" customHeight="1" x14ac:dyDescent="0.15">
      <c r="A34" s="37"/>
      <c r="B34" s="1538" t="s">
        <v>48</v>
      </c>
      <c r="C34" s="116" t="s">
        <v>210</v>
      </c>
      <c r="D34" s="133">
        <v>155023</v>
      </c>
      <c r="E34" s="133">
        <v>36</v>
      </c>
      <c r="F34" s="133">
        <v>5100</v>
      </c>
      <c r="G34" s="133">
        <v>675</v>
      </c>
      <c r="H34" s="133">
        <v>258</v>
      </c>
      <c r="I34" s="133">
        <v>400</v>
      </c>
      <c r="J34" s="133">
        <v>1918</v>
      </c>
      <c r="K34" s="133">
        <v>12</v>
      </c>
      <c r="L34" s="133">
        <v>8363</v>
      </c>
      <c r="M34" s="133">
        <v>1140</v>
      </c>
      <c r="N34" s="1633"/>
      <c r="O34" s="133">
        <v>5097</v>
      </c>
      <c r="P34" s="133">
        <v>700</v>
      </c>
      <c r="Q34" s="133">
        <v>249</v>
      </c>
      <c r="R34" s="133">
        <v>345</v>
      </c>
      <c r="S34" s="133">
        <v>1869</v>
      </c>
      <c r="T34" s="133">
        <v>0</v>
      </c>
      <c r="U34" s="133">
        <v>8260</v>
      </c>
      <c r="V34" s="133">
        <v>0</v>
      </c>
      <c r="W34" s="1627"/>
    </row>
    <row r="35" spans="1:23" s="4" customFormat="1" ht="15.75" customHeight="1" x14ac:dyDescent="0.15">
      <c r="A35" s="37"/>
      <c r="B35" s="1537"/>
      <c r="C35" s="217" t="s">
        <v>7</v>
      </c>
      <c r="D35" s="218">
        <v>62857</v>
      </c>
      <c r="E35" s="218">
        <v>24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  <c r="N35" s="1635"/>
      <c r="O35" s="218">
        <v>2792</v>
      </c>
      <c r="P35" s="218">
        <v>509</v>
      </c>
      <c r="Q35" s="218">
        <v>401</v>
      </c>
      <c r="R35" s="218">
        <v>0</v>
      </c>
      <c r="S35" s="218">
        <v>0</v>
      </c>
      <c r="T35" s="218">
        <v>0</v>
      </c>
      <c r="U35" s="218">
        <v>3702</v>
      </c>
      <c r="V35" s="218">
        <v>0</v>
      </c>
      <c r="W35" s="1629"/>
    </row>
    <row r="36" spans="1:23" s="4" customFormat="1" ht="15.75" customHeight="1" x14ac:dyDescent="0.15">
      <c r="B36" s="1539"/>
      <c r="C36" s="234" t="s">
        <v>173</v>
      </c>
      <c r="D36" s="45">
        <v>217880</v>
      </c>
      <c r="E36" s="45">
        <v>60</v>
      </c>
      <c r="F36" s="45">
        <v>5100</v>
      </c>
      <c r="G36" s="45">
        <v>675</v>
      </c>
      <c r="H36" s="45">
        <v>258</v>
      </c>
      <c r="I36" s="45">
        <v>400</v>
      </c>
      <c r="J36" s="45">
        <v>1918</v>
      </c>
      <c r="K36" s="45">
        <v>12</v>
      </c>
      <c r="L36" s="45">
        <v>8363</v>
      </c>
      <c r="M36" s="45">
        <v>1140</v>
      </c>
      <c r="N36" s="420">
        <v>348.81074732051093</v>
      </c>
      <c r="O36" s="45">
        <v>7889</v>
      </c>
      <c r="P36" s="45">
        <v>1209</v>
      </c>
      <c r="Q36" s="45">
        <v>650</v>
      </c>
      <c r="R36" s="45">
        <v>345</v>
      </c>
      <c r="S36" s="45">
        <v>1869</v>
      </c>
      <c r="T36" s="45">
        <v>0</v>
      </c>
      <c r="U36" s="45">
        <v>11962</v>
      </c>
      <c r="V36" s="45">
        <v>0</v>
      </c>
      <c r="W36" s="425">
        <v>429.7776021269716</v>
      </c>
    </row>
    <row r="37" spans="1:23" s="4" customFormat="1" ht="15.75" customHeight="1" x14ac:dyDescent="0.15">
      <c r="A37" s="37"/>
      <c r="B37" s="1521" t="s">
        <v>49</v>
      </c>
      <c r="C37" s="211" t="s">
        <v>211</v>
      </c>
      <c r="D37" s="212">
        <v>98870</v>
      </c>
      <c r="E37" s="212">
        <v>13</v>
      </c>
      <c r="F37" s="212">
        <v>7800</v>
      </c>
      <c r="G37" s="212">
        <v>640</v>
      </c>
      <c r="H37" s="212">
        <v>23</v>
      </c>
      <c r="I37" s="212">
        <v>1049</v>
      </c>
      <c r="J37" s="212">
        <v>0</v>
      </c>
      <c r="K37" s="212">
        <v>204</v>
      </c>
      <c r="L37" s="212">
        <v>9716</v>
      </c>
      <c r="M37" s="212">
        <v>0</v>
      </c>
      <c r="N37" s="1613"/>
      <c r="O37" s="212">
        <v>9584</v>
      </c>
      <c r="P37" s="212">
        <v>408</v>
      </c>
      <c r="Q37" s="212">
        <v>0</v>
      </c>
      <c r="R37" s="212">
        <v>0</v>
      </c>
      <c r="S37" s="213">
        <v>0</v>
      </c>
      <c r="T37" s="212">
        <v>72</v>
      </c>
      <c r="U37" s="212">
        <v>10064</v>
      </c>
      <c r="V37" s="212">
        <v>0</v>
      </c>
      <c r="W37" s="1623"/>
    </row>
    <row r="38" spans="1:23" s="4" customFormat="1" ht="15.75" customHeight="1" x14ac:dyDescent="0.15">
      <c r="A38" s="37"/>
      <c r="B38" s="1522"/>
      <c r="C38" s="119" t="s">
        <v>36</v>
      </c>
      <c r="D38" s="137">
        <v>39200</v>
      </c>
      <c r="E38" s="137">
        <v>8</v>
      </c>
      <c r="F38" s="1610" t="s">
        <v>520</v>
      </c>
      <c r="G38" s="1610" t="s">
        <v>520</v>
      </c>
      <c r="H38" s="1610" t="s">
        <v>520</v>
      </c>
      <c r="I38" s="1610" t="s">
        <v>520</v>
      </c>
      <c r="J38" s="1610">
        <v>0</v>
      </c>
      <c r="K38" s="1610" t="s">
        <v>520</v>
      </c>
      <c r="L38" s="1610">
        <v>0</v>
      </c>
      <c r="M38" s="1610" t="s">
        <v>520</v>
      </c>
      <c r="N38" s="1614"/>
      <c r="O38" s="1610" t="s">
        <v>520</v>
      </c>
      <c r="P38" s="1610" t="s">
        <v>520</v>
      </c>
      <c r="Q38" s="1610" t="s">
        <v>520</v>
      </c>
      <c r="R38" s="1610" t="s">
        <v>520</v>
      </c>
      <c r="S38" s="1610">
        <v>0</v>
      </c>
      <c r="T38" s="1610" t="s">
        <v>520</v>
      </c>
      <c r="U38" s="1610">
        <v>0</v>
      </c>
      <c r="V38" s="1610" t="s">
        <v>520</v>
      </c>
      <c r="W38" s="1638"/>
    </row>
    <row r="39" spans="1:23" s="4" customFormat="1" ht="15.75" customHeight="1" x14ac:dyDescent="0.15">
      <c r="A39" s="37"/>
      <c r="B39" s="1522"/>
      <c r="C39" s="220" t="s">
        <v>37</v>
      </c>
      <c r="D39" s="221">
        <v>18518</v>
      </c>
      <c r="E39" s="221">
        <v>5</v>
      </c>
      <c r="F39" s="1612"/>
      <c r="G39" s="1612"/>
      <c r="H39" s="1612"/>
      <c r="I39" s="1612"/>
      <c r="J39" s="1612"/>
      <c r="K39" s="1612"/>
      <c r="L39" s="1612"/>
      <c r="M39" s="1612"/>
      <c r="N39" s="1615"/>
      <c r="O39" s="1612"/>
      <c r="P39" s="1612"/>
      <c r="Q39" s="1612"/>
      <c r="R39" s="1612"/>
      <c r="S39" s="1612"/>
      <c r="T39" s="1612"/>
      <c r="U39" s="1612"/>
      <c r="V39" s="1612"/>
      <c r="W39" s="1624"/>
    </row>
    <row r="40" spans="1:23" s="4" customFormat="1" ht="15.75" customHeight="1" x14ac:dyDescent="0.15">
      <c r="B40" s="1523"/>
      <c r="C40" s="235" t="s">
        <v>173</v>
      </c>
      <c r="D40" s="8">
        <v>156588</v>
      </c>
      <c r="E40" s="337">
        <v>26</v>
      </c>
      <c r="F40" s="337">
        <v>7800</v>
      </c>
      <c r="G40" s="337">
        <v>640</v>
      </c>
      <c r="H40" s="337">
        <v>23</v>
      </c>
      <c r="I40" s="337">
        <v>1049</v>
      </c>
      <c r="J40" s="337">
        <v>0</v>
      </c>
      <c r="K40" s="337">
        <v>204</v>
      </c>
      <c r="L40" s="337">
        <v>9716</v>
      </c>
      <c r="M40" s="337">
        <v>0</v>
      </c>
      <c r="N40" s="422">
        <v>302.98116502432333</v>
      </c>
      <c r="O40" s="337">
        <v>9584</v>
      </c>
      <c r="P40" s="337">
        <v>408</v>
      </c>
      <c r="Q40" s="337">
        <v>0</v>
      </c>
      <c r="R40" s="337">
        <v>0</v>
      </c>
      <c r="S40" s="337">
        <v>0</v>
      </c>
      <c r="T40" s="337">
        <v>72</v>
      </c>
      <c r="U40" s="337">
        <v>10064</v>
      </c>
      <c r="V40" s="337">
        <v>0</v>
      </c>
      <c r="W40" s="427">
        <v>308.07848899501028</v>
      </c>
    </row>
    <row r="41" spans="1:23" s="4" customFormat="1" ht="15.75" customHeight="1" x14ac:dyDescent="0.15">
      <c r="B41" s="1646" t="s">
        <v>64</v>
      </c>
      <c r="C41" s="367" t="s">
        <v>29</v>
      </c>
      <c r="D41" s="339">
        <v>147829</v>
      </c>
      <c r="E41" s="339">
        <v>139</v>
      </c>
      <c r="F41" s="339">
        <v>16400</v>
      </c>
      <c r="G41" s="339">
        <v>2530</v>
      </c>
      <c r="H41" s="339">
        <v>600</v>
      </c>
      <c r="I41" s="339">
        <v>0</v>
      </c>
      <c r="J41" s="339">
        <v>0</v>
      </c>
      <c r="K41" s="339">
        <v>1094</v>
      </c>
      <c r="L41" s="339">
        <v>20624</v>
      </c>
      <c r="M41" s="339">
        <v>0</v>
      </c>
      <c r="N41" s="1653"/>
      <c r="O41" s="339">
        <v>20000</v>
      </c>
      <c r="P41" s="339">
        <v>2427</v>
      </c>
      <c r="Q41" s="339">
        <v>1112</v>
      </c>
      <c r="R41" s="339">
        <v>0</v>
      </c>
      <c r="S41" s="339">
        <v>0</v>
      </c>
      <c r="T41" s="339">
        <v>1014</v>
      </c>
      <c r="U41" s="339">
        <v>24553</v>
      </c>
      <c r="V41" s="339">
        <v>0</v>
      </c>
      <c r="W41" s="1636"/>
    </row>
    <row r="42" spans="1:23" s="4" customFormat="1" ht="15.75" customHeight="1" x14ac:dyDescent="0.15">
      <c r="B42" s="1647"/>
      <c r="C42" s="388" t="s">
        <v>410</v>
      </c>
      <c r="D42" s="136">
        <v>30586</v>
      </c>
      <c r="E42" s="136">
        <v>11</v>
      </c>
      <c r="F42" s="1607" t="s">
        <v>520</v>
      </c>
      <c r="G42" s="1607" t="s">
        <v>520</v>
      </c>
      <c r="H42" s="1607" t="s">
        <v>520</v>
      </c>
      <c r="I42" s="1607">
        <v>0</v>
      </c>
      <c r="J42" s="1607">
        <v>0</v>
      </c>
      <c r="K42" s="1607" t="s">
        <v>520</v>
      </c>
      <c r="L42" s="1607">
        <v>0</v>
      </c>
      <c r="M42" s="1607" t="s">
        <v>520</v>
      </c>
      <c r="N42" s="1654"/>
      <c r="O42" s="1607" t="s">
        <v>520</v>
      </c>
      <c r="P42" s="1607" t="s">
        <v>520</v>
      </c>
      <c r="Q42" s="1607" t="s">
        <v>520</v>
      </c>
      <c r="R42" s="1607">
        <v>0</v>
      </c>
      <c r="S42" s="1607">
        <v>0</v>
      </c>
      <c r="T42" s="1607" t="s">
        <v>520</v>
      </c>
      <c r="U42" s="1607">
        <v>0</v>
      </c>
      <c r="V42" s="1607" t="s">
        <v>520</v>
      </c>
      <c r="W42" s="1637"/>
    </row>
    <row r="43" spans="1:23" s="4" customFormat="1" ht="15.75" customHeight="1" x14ac:dyDescent="0.15">
      <c r="B43" s="1647"/>
      <c r="C43" s="608" t="s">
        <v>411</v>
      </c>
      <c r="D43" s="607">
        <v>21777</v>
      </c>
      <c r="E43" s="607">
        <v>10</v>
      </c>
      <c r="F43" s="1609"/>
      <c r="G43" s="1609"/>
      <c r="H43" s="1609"/>
      <c r="I43" s="1609"/>
      <c r="J43" s="1609"/>
      <c r="K43" s="1609"/>
      <c r="L43" s="1609"/>
      <c r="M43" s="1609"/>
      <c r="N43" s="1654"/>
      <c r="O43" s="1609"/>
      <c r="P43" s="1609"/>
      <c r="Q43" s="1609"/>
      <c r="R43" s="1609"/>
      <c r="S43" s="1609"/>
      <c r="T43" s="1609"/>
      <c r="U43" s="1609"/>
      <c r="V43" s="1609"/>
      <c r="W43" s="1637"/>
    </row>
    <row r="44" spans="1:23" s="4" customFormat="1" ht="15.75" customHeight="1" x14ac:dyDescent="0.15">
      <c r="B44" s="1648"/>
      <c r="C44" s="609" t="s">
        <v>173</v>
      </c>
      <c r="D44" s="46">
        <v>200192</v>
      </c>
      <c r="E44" s="46">
        <v>160</v>
      </c>
      <c r="F44" s="45">
        <v>16400</v>
      </c>
      <c r="G44" s="45">
        <v>2530</v>
      </c>
      <c r="H44" s="45">
        <v>600</v>
      </c>
      <c r="I44" s="45">
        <v>0</v>
      </c>
      <c r="J44" s="45">
        <v>0</v>
      </c>
      <c r="K44" s="45">
        <v>1094</v>
      </c>
      <c r="L44" s="45">
        <v>20624</v>
      </c>
      <c r="M44" s="45">
        <v>0</v>
      </c>
      <c r="N44" s="420">
        <v>564.65434633812458</v>
      </c>
      <c r="O44" s="46">
        <v>20000</v>
      </c>
      <c r="P44" s="46">
        <v>2427</v>
      </c>
      <c r="Q44" s="46">
        <v>1112</v>
      </c>
      <c r="R44" s="46">
        <v>0</v>
      </c>
      <c r="S44" s="46">
        <v>0</v>
      </c>
      <c r="T44" s="46">
        <v>1014</v>
      </c>
      <c r="U44" s="46">
        <v>24553</v>
      </c>
      <c r="V44" s="46">
        <v>0</v>
      </c>
      <c r="W44" s="425">
        <v>669.62118526195218</v>
      </c>
    </row>
    <row r="45" spans="1:23" s="4" customFormat="1" ht="15.75" customHeight="1" x14ac:dyDescent="0.15">
      <c r="A45" s="37"/>
      <c r="B45" s="1521" t="s">
        <v>50</v>
      </c>
      <c r="C45" s="211" t="s">
        <v>93</v>
      </c>
      <c r="D45" s="368">
        <v>227515</v>
      </c>
      <c r="E45" s="368">
        <v>141</v>
      </c>
      <c r="F45" s="368">
        <v>13732</v>
      </c>
      <c r="G45" s="368">
        <v>3096</v>
      </c>
      <c r="H45" s="368">
        <v>2311</v>
      </c>
      <c r="I45" s="368">
        <v>0</v>
      </c>
      <c r="J45" s="368">
        <v>0</v>
      </c>
      <c r="K45" s="368">
        <v>0</v>
      </c>
      <c r="L45" s="212">
        <v>19139</v>
      </c>
      <c r="M45" s="368">
        <v>0</v>
      </c>
      <c r="N45" s="1613"/>
      <c r="O45" s="369">
        <v>13923</v>
      </c>
      <c r="P45" s="369">
        <v>2944</v>
      </c>
      <c r="Q45" s="369">
        <v>2395</v>
      </c>
      <c r="R45" s="369">
        <v>0</v>
      </c>
      <c r="S45" s="369">
        <v>0</v>
      </c>
      <c r="T45" s="369">
        <v>0</v>
      </c>
      <c r="U45" s="213">
        <v>19262</v>
      </c>
      <c r="V45" s="369">
        <v>0</v>
      </c>
      <c r="W45" s="1623"/>
    </row>
    <row r="46" spans="1:23" s="4" customFormat="1" ht="15.75" customHeight="1" x14ac:dyDescent="0.15">
      <c r="A46" s="37"/>
      <c r="B46" s="1522"/>
      <c r="C46" s="119" t="s">
        <v>32</v>
      </c>
      <c r="D46" s="137">
        <v>29036</v>
      </c>
      <c r="E46" s="137">
        <v>18</v>
      </c>
      <c r="F46" s="1610" t="s">
        <v>520</v>
      </c>
      <c r="G46" s="1610" t="s">
        <v>520</v>
      </c>
      <c r="H46" s="1610" t="s">
        <v>520</v>
      </c>
      <c r="I46" s="1610">
        <v>0</v>
      </c>
      <c r="J46" s="1610">
        <v>0</v>
      </c>
      <c r="K46" s="1610" t="s">
        <v>520</v>
      </c>
      <c r="L46" s="1610">
        <v>0</v>
      </c>
      <c r="M46" s="1610" t="s">
        <v>520</v>
      </c>
      <c r="N46" s="1614"/>
      <c r="O46" s="1610" t="s">
        <v>520</v>
      </c>
      <c r="P46" s="1610" t="s">
        <v>520</v>
      </c>
      <c r="Q46" s="1610" t="s">
        <v>520</v>
      </c>
      <c r="R46" s="1610">
        <v>0</v>
      </c>
      <c r="S46" s="1610">
        <v>0</v>
      </c>
      <c r="T46" s="1610" t="s">
        <v>520</v>
      </c>
      <c r="U46" s="1610">
        <v>0</v>
      </c>
      <c r="V46" s="1610" t="s">
        <v>520</v>
      </c>
      <c r="W46" s="1638"/>
    </row>
    <row r="47" spans="1:23" s="4" customFormat="1" ht="15.75" customHeight="1" x14ac:dyDescent="0.15">
      <c r="A47" s="37"/>
      <c r="B47" s="1522"/>
      <c r="C47" s="119" t="s">
        <v>184</v>
      </c>
      <c r="D47" s="137">
        <v>36879</v>
      </c>
      <c r="E47" s="137">
        <v>23</v>
      </c>
      <c r="F47" s="1611"/>
      <c r="G47" s="1611"/>
      <c r="H47" s="1611"/>
      <c r="I47" s="1611"/>
      <c r="J47" s="1611"/>
      <c r="K47" s="1611"/>
      <c r="L47" s="1611"/>
      <c r="M47" s="1611"/>
      <c r="N47" s="1614"/>
      <c r="O47" s="1611"/>
      <c r="P47" s="1611"/>
      <c r="Q47" s="1611"/>
      <c r="R47" s="1611"/>
      <c r="S47" s="1611"/>
      <c r="T47" s="1611"/>
      <c r="U47" s="1611"/>
      <c r="V47" s="1611"/>
      <c r="W47" s="1638"/>
    </row>
    <row r="48" spans="1:23" s="4" customFormat="1" ht="15.75" customHeight="1" x14ac:dyDescent="0.15">
      <c r="A48" s="37"/>
      <c r="B48" s="1522"/>
      <c r="C48" s="220" t="s">
        <v>181</v>
      </c>
      <c r="D48" s="221">
        <v>39079</v>
      </c>
      <c r="E48" s="221">
        <v>28</v>
      </c>
      <c r="F48" s="1612"/>
      <c r="G48" s="1612"/>
      <c r="H48" s="1612"/>
      <c r="I48" s="1612"/>
      <c r="J48" s="1612"/>
      <c r="K48" s="1612"/>
      <c r="L48" s="1612"/>
      <c r="M48" s="1612"/>
      <c r="N48" s="1615"/>
      <c r="O48" s="1612"/>
      <c r="P48" s="1612"/>
      <c r="Q48" s="1612"/>
      <c r="R48" s="1612"/>
      <c r="S48" s="1612"/>
      <c r="T48" s="1612"/>
      <c r="U48" s="1612"/>
      <c r="V48" s="1612"/>
      <c r="W48" s="1624"/>
    </row>
    <row r="49" spans="1:23" s="4" customFormat="1" ht="15.75" customHeight="1" x14ac:dyDescent="0.15">
      <c r="B49" s="1523"/>
      <c r="C49" s="235" t="s">
        <v>173</v>
      </c>
      <c r="D49" s="8">
        <v>332509</v>
      </c>
      <c r="E49" s="8">
        <v>210</v>
      </c>
      <c r="F49" s="8">
        <v>13732</v>
      </c>
      <c r="G49" s="8">
        <v>3096</v>
      </c>
      <c r="H49" s="8">
        <v>2311</v>
      </c>
      <c r="I49" s="8">
        <v>0</v>
      </c>
      <c r="J49" s="8">
        <v>0</v>
      </c>
      <c r="K49" s="8">
        <v>0</v>
      </c>
      <c r="L49" s="8">
        <v>19139</v>
      </c>
      <c r="M49" s="8">
        <v>0</v>
      </c>
      <c r="N49" s="419">
        <v>441.07208702064895</v>
      </c>
      <c r="O49" s="8">
        <v>13923</v>
      </c>
      <c r="P49" s="8">
        <v>2944</v>
      </c>
      <c r="Q49" s="8">
        <v>2395</v>
      </c>
      <c r="R49" s="8">
        <v>0</v>
      </c>
      <c r="S49" s="8">
        <v>0</v>
      </c>
      <c r="T49" s="8">
        <v>0</v>
      </c>
      <c r="U49" s="8">
        <v>19262</v>
      </c>
      <c r="V49" s="8">
        <v>0</v>
      </c>
      <c r="W49" s="424">
        <v>441.76872620521993</v>
      </c>
    </row>
    <row r="50" spans="1:23" s="4" customFormat="1" ht="15.75" customHeight="1" x14ac:dyDescent="0.15">
      <c r="A50" s="37"/>
      <c r="B50" s="1538" t="s">
        <v>52</v>
      </c>
      <c r="C50" s="208" t="s">
        <v>489</v>
      </c>
      <c r="D50" s="434">
        <v>104586</v>
      </c>
      <c r="E50" s="209">
        <v>103</v>
      </c>
      <c r="F50" s="209">
        <v>3783</v>
      </c>
      <c r="G50" s="209">
        <v>1944</v>
      </c>
      <c r="H50" s="209">
        <v>350</v>
      </c>
      <c r="I50" s="209">
        <v>0</v>
      </c>
      <c r="J50" s="209">
        <v>0</v>
      </c>
      <c r="K50" s="209">
        <v>0</v>
      </c>
      <c r="L50" s="209">
        <v>6077</v>
      </c>
      <c r="M50" s="209">
        <v>3878</v>
      </c>
      <c r="N50" s="1633"/>
      <c r="O50" s="210">
        <v>3836</v>
      </c>
      <c r="P50" s="210">
        <v>1356</v>
      </c>
      <c r="Q50" s="210">
        <v>537</v>
      </c>
      <c r="R50" s="210">
        <v>0</v>
      </c>
      <c r="S50" s="210">
        <v>0</v>
      </c>
      <c r="T50" s="210">
        <v>0</v>
      </c>
      <c r="U50" s="210">
        <v>5729</v>
      </c>
      <c r="V50" s="210">
        <v>4161</v>
      </c>
      <c r="W50" s="1627"/>
    </row>
    <row r="51" spans="1:23" s="4" customFormat="1" ht="15.75" customHeight="1" x14ac:dyDescent="0.15">
      <c r="A51" s="37"/>
      <c r="B51" s="1537"/>
      <c r="C51" s="117" t="s">
        <v>150</v>
      </c>
      <c r="D51" s="434">
        <v>61504</v>
      </c>
      <c r="E51" s="135">
        <v>45</v>
      </c>
      <c r="F51" s="135">
        <v>3535</v>
      </c>
      <c r="G51" s="135">
        <v>973</v>
      </c>
      <c r="H51" s="135">
        <v>400</v>
      </c>
      <c r="I51" s="135">
        <v>0</v>
      </c>
      <c r="J51" s="135">
        <v>0</v>
      </c>
      <c r="K51" s="135">
        <v>0</v>
      </c>
      <c r="L51" s="135">
        <v>4908</v>
      </c>
      <c r="M51" s="1607" t="s">
        <v>520</v>
      </c>
      <c r="N51" s="1634"/>
      <c r="O51" s="210">
        <v>3545</v>
      </c>
      <c r="P51" s="210">
        <v>704</v>
      </c>
      <c r="Q51" s="210">
        <v>440</v>
      </c>
      <c r="R51" s="210">
        <v>0</v>
      </c>
      <c r="S51" s="210">
        <v>0</v>
      </c>
      <c r="T51" s="210">
        <v>0</v>
      </c>
      <c r="U51" s="210">
        <v>4689</v>
      </c>
      <c r="V51" s="1607" t="s">
        <v>520</v>
      </c>
      <c r="W51" s="1628"/>
    </row>
    <row r="52" spans="1:23" s="4" customFormat="1" ht="15.75" customHeight="1" x14ac:dyDescent="0.15">
      <c r="A52" s="37"/>
      <c r="B52" s="1537"/>
      <c r="C52" s="117" t="s">
        <v>38</v>
      </c>
      <c r="D52" s="434">
        <v>27533</v>
      </c>
      <c r="E52" s="219">
        <v>13</v>
      </c>
      <c r="F52" s="218">
        <v>1760</v>
      </c>
      <c r="G52" s="218">
        <v>155</v>
      </c>
      <c r="H52" s="218">
        <v>60</v>
      </c>
      <c r="I52" s="219">
        <v>0</v>
      </c>
      <c r="J52" s="219">
        <v>0</v>
      </c>
      <c r="K52" s="135">
        <v>0</v>
      </c>
      <c r="L52" s="135">
        <v>1975</v>
      </c>
      <c r="M52" s="1608"/>
      <c r="N52" s="1634"/>
      <c r="O52" s="210">
        <v>1999</v>
      </c>
      <c r="P52" s="210">
        <v>77</v>
      </c>
      <c r="Q52" s="210">
        <v>0</v>
      </c>
      <c r="R52" s="210">
        <v>0</v>
      </c>
      <c r="S52" s="210">
        <v>0</v>
      </c>
      <c r="T52" s="210">
        <v>0</v>
      </c>
      <c r="U52" s="210">
        <v>2076</v>
      </c>
      <c r="V52" s="1608"/>
      <c r="W52" s="1628"/>
    </row>
    <row r="53" spans="1:23" s="4" customFormat="1" ht="15.75" customHeight="1" x14ac:dyDescent="0.15">
      <c r="A53" s="38"/>
      <c r="B53" s="1537"/>
      <c r="C53" s="117" t="s">
        <v>412</v>
      </c>
      <c r="D53" s="434">
        <v>30878</v>
      </c>
      <c r="E53" s="219">
        <v>13</v>
      </c>
      <c r="F53" s="218">
        <v>2800</v>
      </c>
      <c r="G53" s="218">
        <v>353</v>
      </c>
      <c r="H53" s="218">
        <v>100</v>
      </c>
      <c r="I53" s="219">
        <v>0</v>
      </c>
      <c r="J53" s="219">
        <v>0</v>
      </c>
      <c r="K53" s="135">
        <v>0</v>
      </c>
      <c r="L53" s="135">
        <v>3253</v>
      </c>
      <c r="M53" s="1608"/>
      <c r="N53" s="1634"/>
      <c r="O53" s="210">
        <v>2692</v>
      </c>
      <c r="P53" s="210">
        <v>201</v>
      </c>
      <c r="Q53" s="210">
        <v>109</v>
      </c>
      <c r="R53" s="210">
        <v>0</v>
      </c>
      <c r="S53" s="210">
        <v>0</v>
      </c>
      <c r="T53" s="210">
        <v>0</v>
      </c>
      <c r="U53" s="210">
        <v>3002</v>
      </c>
      <c r="V53" s="1608"/>
      <c r="W53" s="1628"/>
    </row>
    <row r="54" spans="1:23" s="4" customFormat="1" ht="15.75" customHeight="1" x14ac:dyDescent="0.15">
      <c r="A54" s="38"/>
      <c r="B54" s="1537"/>
      <c r="C54" s="117" t="s">
        <v>413</v>
      </c>
      <c r="D54" s="434">
        <v>25513</v>
      </c>
      <c r="E54" s="219">
        <v>10</v>
      </c>
      <c r="F54" s="218">
        <v>855</v>
      </c>
      <c r="G54" s="218">
        <v>72</v>
      </c>
      <c r="H54" s="218">
        <v>190</v>
      </c>
      <c r="I54" s="219">
        <v>0</v>
      </c>
      <c r="J54" s="219">
        <v>0</v>
      </c>
      <c r="K54" s="135">
        <v>0</v>
      </c>
      <c r="L54" s="135">
        <v>1117</v>
      </c>
      <c r="M54" s="1608"/>
      <c r="N54" s="1634"/>
      <c r="O54" s="210">
        <v>847</v>
      </c>
      <c r="P54" s="210">
        <v>67</v>
      </c>
      <c r="Q54" s="210">
        <v>189</v>
      </c>
      <c r="R54" s="210">
        <v>0</v>
      </c>
      <c r="S54" s="210">
        <v>0</v>
      </c>
      <c r="T54" s="210">
        <v>0</v>
      </c>
      <c r="U54" s="210">
        <v>1103</v>
      </c>
      <c r="V54" s="1608"/>
      <c r="W54" s="1628"/>
    </row>
    <row r="55" spans="1:23" s="4" customFormat="1" ht="15.75" customHeight="1" x14ac:dyDescent="0.15">
      <c r="A55" s="38"/>
      <c r="B55" s="1537"/>
      <c r="C55" s="117" t="s">
        <v>414</v>
      </c>
      <c r="D55" s="434">
        <v>8273</v>
      </c>
      <c r="E55" s="219">
        <v>9</v>
      </c>
      <c r="F55" s="218">
        <v>480</v>
      </c>
      <c r="G55" s="218">
        <v>72</v>
      </c>
      <c r="H55" s="218">
        <v>0</v>
      </c>
      <c r="I55" s="219">
        <v>0</v>
      </c>
      <c r="J55" s="219">
        <v>0</v>
      </c>
      <c r="K55" s="135">
        <v>0</v>
      </c>
      <c r="L55" s="135">
        <v>552</v>
      </c>
      <c r="M55" s="1608"/>
      <c r="N55" s="1634"/>
      <c r="O55" s="210">
        <v>475</v>
      </c>
      <c r="P55" s="210">
        <v>79</v>
      </c>
      <c r="Q55" s="210">
        <v>0</v>
      </c>
      <c r="R55" s="210">
        <v>0</v>
      </c>
      <c r="S55" s="210">
        <v>0</v>
      </c>
      <c r="T55" s="210">
        <v>0</v>
      </c>
      <c r="U55" s="210">
        <v>554</v>
      </c>
      <c r="V55" s="1608"/>
      <c r="W55" s="1628"/>
    </row>
    <row r="56" spans="1:23" s="4" customFormat="1" ht="15.75" customHeight="1" x14ac:dyDescent="0.15">
      <c r="A56" s="38"/>
      <c r="B56" s="1537"/>
      <c r="C56" s="190" t="s">
        <v>415</v>
      </c>
      <c r="D56" s="434">
        <v>12711</v>
      </c>
      <c r="E56" s="219">
        <v>7</v>
      </c>
      <c r="F56" s="218">
        <v>864</v>
      </c>
      <c r="G56" s="218">
        <v>66</v>
      </c>
      <c r="H56" s="219">
        <v>20</v>
      </c>
      <c r="I56" s="219">
        <v>0</v>
      </c>
      <c r="J56" s="219">
        <v>0</v>
      </c>
      <c r="K56" s="136">
        <v>0</v>
      </c>
      <c r="L56" s="135">
        <v>950</v>
      </c>
      <c r="M56" s="1609"/>
      <c r="N56" s="1635"/>
      <c r="O56" s="210">
        <v>715</v>
      </c>
      <c r="P56" s="210">
        <v>62</v>
      </c>
      <c r="Q56" s="210">
        <v>18</v>
      </c>
      <c r="R56" s="210">
        <v>0</v>
      </c>
      <c r="S56" s="210">
        <v>0</v>
      </c>
      <c r="T56" s="210">
        <v>0</v>
      </c>
      <c r="U56" s="210">
        <v>795</v>
      </c>
      <c r="V56" s="1609"/>
      <c r="W56" s="1629"/>
    </row>
    <row r="57" spans="1:23" s="4" customFormat="1" ht="15.75" customHeight="1" x14ac:dyDescent="0.15">
      <c r="B57" s="1539"/>
      <c r="C57" s="234" t="s">
        <v>173</v>
      </c>
      <c r="D57" s="45">
        <v>270998</v>
      </c>
      <c r="E57" s="45">
        <v>200</v>
      </c>
      <c r="F57" s="45">
        <v>14077</v>
      </c>
      <c r="G57" s="45">
        <v>3635</v>
      </c>
      <c r="H57" s="45">
        <v>1120</v>
      </c>
      <c r="I57" s="45">
        <v>0</v>
      </c>
      <c r="J57" s="45">
        <v>0</v>
      </c>
      <c r="K57" s="45">
        <v>0</v>
      </c>
      <c r="L57" s="45">
        <v>18832</v>
      </c>
      <c r="M57" s="45">
        <v>3878</v>
      </c>
      <c r="N57" s="420">
        <v>533.27384586483822</v>
      </c>
      <c r="O57" s="45">
        <v>14109</v>
      </c>
      <c r="P57" s="45">
        <v>2546</v>
      </c>
      <c r="Q57" s="45">
        <v>1293</v>
      </c>
      <c r="R57" s="45">
        <v>0</v>
      </c>
      <c r="S57" s="45">
        <v>0</v>
      </c>
      <c r="T57" s="45">
        <v>0</v>
      </c>
      <c r="U57" s="45">
        <v>17948</v>
      </c>
      <c r="V57" s="45">
        <v>4161</v>
      </c>
      <c r="W57" s="599">
        <v>509.14240972734001</v>
      </c>
    </row>
    <row r="58" spans="1:23" s="4" customFormat="1" ht="15.75" customHeight="1" x14ac:dyDescent="0.15">
      <c r="A58" s="37"/>
      <c r="B58" s="1521" t="s">
        <v>53</v>
      </c>
      <c r="C58" s="211" t="s">
        <v>30</v>
      </c>
      <c r="D58" s="212">
        <v>42318</v>
      </c>
      <c r="E58" s="213">
        <v>16</v>
      </c>
      <c r="F58" s="213">
        <v>5400</v>
      </c>
      <c r="G58" s="213">
        <v>408</v>
      </c>
      <c r="H58" s="213">
        <v>0</v>
      </c>
      <c r="I58" s="213">
        <v>0</v>
      </c>
      <c r="J58" s="213">
        <v>0</v>
      </c>
      <c r="K58" s="213">
        <v>0</v>
      </c>
      <c r="L58" s="212">
        <v>5808</v>
      </c>
      <c r="M58" s="213">
        <v>0</v>
      </c>
      <c r="N58" s="1613"/>
      <c r="O58" s="213">
        <v>4488</v>
      </c>
      <c r="P58" s="213">
        <v>407</v>
      </c>
      <c r="Q58" s="213">
        <v>0</v>
      </c>
      <c r="R58" s="337">
        <v>0</v>
      </c>
      <c r="S58" s="337">
        <v>0</v>
      </c>
      <c r="T58" s="213">
        <v>0</v>
      </c>
      <c r="U58" s="213">
        <v>4895</v>
      </c>
      <c r="V58" s="213">
        <v>0</v>
      </c>
      <c r="W58" s="1623"/>
    </row>
    <row r="59" spans="1:23" s="4" customFormat="1" ht="15.75" customHeight="1" x14ac:dyDescent="0.15">
      <c r="A59" s="37"/>
      <c r="B59" s="1522"/>
      <c r="C59" s="119" t="s">
        <v>33</v>
      </c>
      <c r="D59" s="137">
        <v>36241</v>
      </c>
      <c r="E59" s="138">
        <v>15</v>
      </c>
      <c r="F59" s="138">
        <v>0</v>
      </c>
      <c r="G59" s="138">
        <v>287</v>
      </c>
      <c r="H59" s="138">
        <v>0</v>
      </c>
      <c r="I59" s="138">
        <v>0</v>
      </c>
      <c r="J59" s="138">
        <v>0</v>
      </c>
      <c r="K59" s="138">
        <v>0</v>
      </c>
      <c r="L59" s="137">
        <v>287</v>
      </c>
      <c r="M59" s="138">
        <v>0</v>
      </c>
      <c r="N59" s="1614"/>
      <c r="O59" s="138">
        <v>0</v>
      </c>
      <c r="P59" s="138">
        <v>265</v>
      </c>
      <c r="Q59" s="138">
        <v>0</v>
      </c>
      <c r="R59" s="137">
        <v>0</v>
      </c>
      <c r="S59" s="137">
        <v>0</v>
      </c>
      <c r="T59" s="138">
        <v>0</v>
      </c>
      <c r="U59" s="138">
        <v>265</v>
      </c>
      <c r="V59" s="138">
        <v>0</v>
      </c>
      <c r="W59" s="1638"/>
    </row>
    <row r="60" spans="1:23" s="4" customFormat="1" ht="15.75" customHeight="1" x14ac:dyDescent="0.15">
      <c r="A60" s="37"/>
      <c r="B60" s="1522"/>
      <c r="C60" s="119" t="s">
        <v>34</v>
      </c>
      <c r="D60" s="137">
        <v>4551</v>
      </c>
      <c r="E60" s="138">
        <v>2</v>
      </c>
      <c r="F60" s="138">
        <v>0</v>
      </c>
      <c r="G60" s="138">
        <v>17</v>
      </c>
      <c r="H60" s="138">
        <v>0</v>
      </c>
      <c r="I60" s="138">
        <v>0</v>
      </c>
      <c r="J60" s="138">
        <v>0</v>
      </c>
      <c r="K60" s="138">
        <v>0</v>
      </c>
      <c r="L60" s="137">
        <v>17</v>
      </c>
      <c r="M60" s="138">
        <v>0</v>
      </c>
      <c r="N60" s="1614"/>
      <c r="O60" s="138">
        <v>0</v>
      </c>
      <c r="P60" s="138">
        <v>15</v>
      </c>
      <c r="Q60" s="138">
        <v>0</v>
      </c>
      <c r="R60" s="137">
        <v>0</v>
      </c>
      <c r="S60" s="137">
        <v>0</v>
      </c>
      <c r="T60" s="138">
        <v>0</v>
      </c>
      <c r="U60" s="138">
        <v>15</v>
      </c>
      <c r="V60" s="138">
        <v>0</v>
      </c>
      <c r="W60" s="1638"/>
    </row>
    <row r="61" spans="1:23" s="4" customFormat="1" ht="15.75" customHeight="1" x14ac:dyDescent="0.15">
      <c r="A61" s="37"/>
      <c r="B61" s="1522"/>
      <c r="C61" s="119" t="s">
        <v>220</v>
      </c>
      <c r="D61" s="137">
        <v>54171</v>
      </c>
      <c r="E61" s="137">
        <v>17</v>
      </c>
      <c r="F61" s="138">
        <v>0</v>
      </c>
      <c r="G61" s="138">
        <v>299</v>
      </c>
      <c r="H61" s="138">
        <v>0</v>
      </c>
      <c r="I61" s="138">
        <v>0</v>
      </c>
      <c r="J61" s="138">
        <v>0</v>
      </c>
      <c r="K61" s="138">
        <v>0</v>
      </c>
      <c r="L61" s="137">
        <v>299</v>
      </c>
      <c r="M61" s="138">
        <v>0</v>
      </c>
      <c r="N61" s="1614"/>
      <c r="O61" s="138">
        <v>0</v>
      </c>
      <c r="P61" s="138">
        <v>299</v>
      </c>
      <c r="Q61" s="138">
        <v>0</v>
      </c>
      <c r="R61" s="137">
        <v>0</v>
      </c>
      <c r="S61" s="137">
        <v>0</v>
      </c>
      <c r="T61" s="138">
        <v>0</v>
      </c>
      <c r="U61" s="138">
        <v>299</v>
      </c>
      <c r="V61" s="138">
        <v>0</v>
      </c>
      <c r="W61" s="1638"/>
    </row>
    <row r="62" spans="1:23" s="4" customFormat="1" ht="15.75" customHeight="1" x14ac:dyDescent="0.15">
      <c r="A62" s="37"/>
      <c r="B62" s="1522"/>
      <c r="C62" s="220" t="s">
        <v>147</v>
      </c>
      <c r="D62" s="221">
        <v>12382</v>
      </c>
      <c r="E62" s="221">
        <v>9</v>
      </c>
      <c r="F62" s="222">
        <v>0</v>
      </c>
      <c r="G62" s="221">
        <v>125</v>
      </c>
      <c r="H62" s="222">
        <v>0</v>
      </c>
      <c r="I62" s="222">
        <v>0</v>
      </c>
      <c r="J62" s="222">
        <v>0</v>
      </c>
      <c r="K62" s="222">
        <v>0</v>
      </c>
      <c r="L62" s="221">
        <v>125</v>
      </c>
      <c r="M62" s="222">
        <v>0</v>
      </c>
      <c r="N62" s="1614"/>
      <c r="O62" s="222">
        <v>0</v>
      </c>
      <c r="P62" s="222">
        <v>124</v>
      </c>
      <c r="Q62" s="222">
        <v>0</v>
      </c>
      <c r="R62" s="137">
        <v>0</v>
      </c>
      <c r="S62" s="137">
        <v>0</v>
      </c>
      <c r="T62" s="222">
        <v>0</v>
      </c>
      <c r="U62" s="222">
        <v>124</v>
      </c>
      <c r="V62" s="222">
        <v>0</v>
      </c>
      <c r="W62" s="1638"/>
    </row>
    <row r="63" spans="1:23" s="4" customFormat="1" ht="15.75" customHeight="1" x14ac:dyDescent="0.15">
      <c r="A63" s="38"/>
      <c r="B63" s="1522"/>
      <c r="C63" s="220" t="s">
        <v>449</v>
      </c>
      <c r="D63" s="221">
        <v>5786</v>
      </c>
      <c r="E63" s="221">
        <v>3</v>
      </c>
      <c r="F63" s="222">
        <v>0</v>
      </c>
      <c r="G63" s="221">
        <v>24</v>
      </c>
      <c r="H63" s="222">
        <v>0</v>
      </c>
      <c r="I63" s="222">
        <v>0</v>
      </c>
      <c r="J63" s="222">
        <v>0</v>
      </c>
      <c r="K63" s="222">
        <v>0</v>
      </c>
      <c r="L63" s="221">
        <v>24</v>
      </c>
      <c r="M63" s="222">
        <v>0</v>
      </c>
      <c r="N63" s="1615"/>
      <c r="O63" s="222">
        <v>0</v>
      </c>
      <c r="P63" s="222">
        <v>14</v>
      </c>
      <c r="Q63" s="222">
        <v>0</v>
      </c>
      <c r="R63" s="229">
        <v>0</v>
      </c>
      <c r="S63" s="229">
        <v>0</v>
      </c>
      <c r="T63" s="222">
        <v>0</v>
      </c>
      <c r="U63" s="222">
        <v>14</v>
      </c>
      <c r="V63" s="222">
        <v>0</v>
      </c>
      <c r="W63" s="1624"/>
    </row>
    <row r="64" spans="1:23" s="4" customFormat="1" ht="15.75" customHeight="1" x14ac:dyDescent="0.15">
      <c r="B64" s="1523"/>
      <c r="C64" s="235" t="s">
        <v>173</v>
      </c>
      <c r="D64" s="8">
        <v>155449</v>
      </c>
      <c r="E64" s="8">
        <v>62</v>
      </c>
      <c r="F64" s="8">
        <v>5400</v>
      </c>
      <c r="G64" s="8">
        <v>1160</v>
      </c>
      <c r="H64" s="8">
        <v>0</v>
      </c>
      <c r="I64" s="8">
        <v>0</v>
      </c>
      <c r="J64" s="8">
        <v>0</v>
      </c>
      <c r="K64" s="8">
        <v>0</v>
      </c>
      <c r="L64" s="8">
        <v>6560</v>
      </c>
      <c r="M64" s="8">
        <v>0</v>
      </c>
      <c r="N64" s="419">
        <v>251.96850393700788</v>
      </c>
      <c r="O64" s="8">
        <v>4488</v>
      </c>
      <c r="P64" s="8">
        <v>1124</v>
      </c>
      <c r="Q64" s="8">
        <v>0</v>
      </c>
      <c r="R64" s="8">
        <v>0</v>
      </c>
      <c r="S64" s="8">
        <v>0</v>
      </c>
      <c r="T64" s="8">
        <v>0</v>
      </c>
      <c r="U64" s="8">
        <v>5612</v>
      </c>
      <c r="V64" s="8">
        <v>0</v>
      </c>
      <c r="W64" s="424">
        <v>211.52613923334965</v>
      </c>
    </row>
    <row r="65" spans="1:24" s="4" customFormat="1" ht="15.75" customHeight="1" x14ac:dyDescent="0.15">
      <c r="A65" s="37"/>
      <c r="B65" s="1538" t="s">
        <v>188</v>
      </c>
      <c r="C65" s="208" t="s">
        <v>8</v>
      </c>
      <c r="D65" s="209">
        <v>139376</v>
      </c>
      <c r="E65" s="210">
        <v>65</v>
      </c>
      <c r="F65" s="210">
        <v>10700</v>
      </c>
      <c r="G65" s="210">
        <v>1083</v>
      </c>
      <c r="H65" s="210">
        <v>120</v>
      </c>
      <c r="I65" s="210">
        <v>0</v>
      </c>
      <c r="J65" s="210">
        <v>0</v>
      </c>
      <c r="K65" s="210">
        <v>0</v>
      </c>
      <c r="L65" s="210">
        <v>11903</v>
      </c>
      <c r="M65" s="210">
        <v>0</v>
      </c>
      <c r="N65" s="1633"/>
      <c r="O65" s="210">
        <v>8913</v>
      </c>
      <c r="P65" s="210">
        <v>1049</v>
      </c>
      <c r="Q65" s="210">
        <v>113</v>
      </c>
      <c r="R65" s="311">
        <v>0</v>
      </c>
      <c r="S65" s="311">
        <v>0</v>
      </c>
      <c r="T65" s="210">
        <v>0</v>
      </c>
      <c r="U65" s="210">
        <v>10075</v>
      </c>
      <c r="V65" s="210">
        <v>0</v>
      </c>
      <c r="W65" s="1627"/>
    </row>
    <row r="66" spans="1:24" s="4" customFormat="1" ht="15.75" customHeight="1" x14ac:dyDescent="0.15">
      <c r="A66" s="37"/>
      <c r="B66" s="1537"/>
      <c r="C66" s="120" t="s">
        <v>189</v>
      </c>
      <c r="D66" s="135">
        <v>58405</v>
      </c>
      <c r="E66" s="136">
        <v>32</v>
      </c>
      <c r="F66" s="136" t="s">
        <v>520</v>
      </c>
      <c r="G66" s="136">
        <v>630</v>
      </c>
      <c r="H66" s="136">
        <v>272</v>
      </c>
      <c r="I66" s="136">
        <v>0</v>
      </c>
      <c r="J66" s="136">
        <v>0</v>
      </c>
      <c r="K66" s="136">
        <v>0</v>
      </c>
      <c r="L66" s="136">
        <v>902</v>
      </c>
      <c r="M66" s="136">
        <v>0</v>
      </c>
      <c r="N66" s="1634"/>
      <c r="O66" s="136" t="s">
        <v>520</v>
      </c>
      <c r="P66" s="136">
        <v>573</v>
      </c>
      <c r="Q66" s="136">
        <v>120</v>
      </c>
      <c r="R66" s="135">
        <v>0</v>
      </c>
      <c r="S66" s="135">
        <v>0</v>
      </c>
      <c r="T66" s="136">
        <v>1344</v>
      </c>
      <c r="U66" s="136">
        <v>2037</v>
      </c>
      <c r="V66" s="136">
        <v>0</v>
      </c>
      <c r="W66" s="1628"/>
    </row>
    <row r="67" spans="1:24" s="4" customFormat="1" ht="15.75" customHeight="1" x14ac:dyDescent="0.15">
      <c r="A67" s="37"/>
      <c r="B67" s="1537"/>
      <c r="C67" s="217" t="s">
        <v>163</v>
      </c>
      <c r="D67" s="218">
        <v>27201</v>
      </c>
      <c r="E67" s="219">
        <v>16</v>
      </c>
      <c r="F67" s="219" t="s">
        <v>520</v>
      </c>
      <c r="G67" s="219">
        <v>240</v>
      </c>
      <c r="H67" s="219">
        <v>0</v>
      </c>
      <c r="I67" s="219">
        <v>0</v>
      </c>
      <c r="J67" s="219">
        <v>0</v>
      </c>
      <c r="K67" s="219">
        <v>172</v>
      </c>
      <c r="L67" s="167">
        <v>412</v>
      </c>
      <c r="M67" s="219">
        <v>0</v>
      </c>
      <c r="N67" s="1635"/>
      <c r="O67" s="219" t="s">
        <v>520</v>
      </c>
      <c r="P67" s="219">
        <v>224</v>
      </c>
      <c r="Q67" s="219">
        <v>0</v>
      </c>
      <c r="R67" s="377">
        <v>0</v>
      </c>
      <c r="S67" s="377">
        <v>0</v>
      </c>
      <c r="T67" s="219">
        <v>0</v>
      </c>
      <c r="U67" s="167">
        <v>224</v>
      </c>
      <c r="V67" s="219">
        <v>0</v>
      </c>
      <c r="W67" s="1629"/>
    </row>
    <row r="68" spans="1:24" s="4" customFormat="1" ht="15.75" customHeight="1" x14ac:dyDescent="0.15">
      <c r="B68" s="1539"/>
      <c r="C68" s="234" t="s">
        <v>173</v>
      </c>
      <c r="D68" s="45">
        <v>224982</v>
      </c>
      <c r="E68" s="45">
        <v>113</v>
      </c>
      <c r="F68" s="45">
        <v>10700</v>
      </c>
      <c r="G68" s="45">
        <v>1953</v>
      </c>
      <c r="H68" s="45">
        <v>392</v>
      </c>
      <c r="I68" s="45">
        <v>0</v>
      </c>
      <c r="J68" s="45">
        <v>0</v>
      </c>
      <c r="K68" s="45">
        <v>172</v>
      </c>
      <c r="L68" s="45">
        <v>13217</v>
      </c>
      <c r="M68" s="45">
        <v>0</v>
      </c>
      <c r="N68" s="420">
        <v>395.93193936852197</v>
      </c>
      <c r="O68" s="45">
        <v>8913</v>
      </c>
      <c r="P68" s="45">
        <v>1846</v>
      </c>
      <c r="Q68" s="45">
        <v>233</v>
      </c>
      <c r="R68" s="45">
        <v>0</v>
      </c>
      <c r="S68" s="45">
        <v>0</v>
      </c>
      <c r="T68" s="45">
        <v>1344</v>
      </c>
      <c r="U68" s="45">
        <v>12336</v>
      </c>
      <c r="V68" s="45">
        <v>0</v>
      </c>
      <c r="W68" s="425">
        <v>367.06638497931976</v>
      </c>
    </row>
    <row r="69" spans="1:24" s="4" customFormat="1" ht="15.75" customHeight="1" x14ac:dyDescent="0.15">
      <c r="A69" s="37"/>
      <c r="B69" s="1521" t="s">
        <v>54</v>
      </c>
      <c r="C69" s="211" t="s">
        <v>216</v>
      </c>
      <c r="D69" s="212">
        <v>121331</v>
      </c>
      <c r="E69" s="212">
        <v>72</v>
      </c>
      <c r="F69" s="213">
        <v>2990</v>
      </c>
      <c r="G69" s="213">
        <v>1094</v>
      </c>
      <c r="H69" s="213">
        <v>10</v>
      </c>
      <c r="I69" s="213">
        <v>0</v>
      </c>
      <c r="J69" s="213">
        <v>0</v>
      </c>
      <c r="K69" s="212">
        <v>0</v>
      </c>
      <c r="L69" s="212">
        <v>4094</v>
      </c>
      <c r="M69" s="212">
        <v>0</v>
      </c>
      <c r="N69" s="1613"/>
      <c r="O69" s="213">
        <v>2550</v>
      </c>
      <c r="P69" s="213">
        <v>1055</v>
      </c>
      <c r="Q69" s="213">
        <v>0</v>
      </c>
      <c r="R69" s="213">
        <v>0</v>
      </c>
      <c r="S69" s="213">
        <v>0</v>
      </c>
      <c r="T69" s="213">
        <v>0</v>
      </c>
      <c r="U69" s="213">
        <v>3605</v>
      </c>
      <c r="V69" s="213">
        <v>0</v>
      </c>
      <c r="W69" s="1623"/>
    </row>
    <row r="70" spans="1:24" s="4" customFormat="1" ht="15.75" customHeight="1" x14ac:dyDescent="0.15">
      <c r="A70" s="37"/>
      <c r="B70" s="1522"/>
      <c r="C70" s="220" t="s">
        <v>215</v>
      </c>
      <c r="D70" s="221">
        <v>53257</v>
      </c>
      <c r="E70" s="221">
        <v>40</v>
      </c>
      <c r="F70" s="222">
        <v>1480</v>
      </c>
      <c r="G70" s="222">
        <v>588</v>
      </c>
      <c r="H70" s="222">
        <v>20</v>
      </c>
      <c r="I70" s="222">
        <v>0</v>
      </c>
      <c r="J70" s="222">
        <v>0</v>
      </c>
      <c r="K70" s="221">
        <v>0</v>
      </c>
      <c r="L70" s="221">
        <v>2088</v>
      </c>
      <c r="M70" s="221">
        <v>0</v>
      </c>
      <c r="N70" s="1615"/>
      <c r="O70" s="222">
        <v>1255</v>
      </c>
      <c r="P70" s="222">
        <v>608</v>
      </c>
      <c r="Q70" s="222">
        <v>20</v>
      </c>
      <c r="R70" s="213">
        <v>0</v>
      </c>
      <c r="S70" s="213">
        <v>0</v>
      </c>
      <c r="T70" s="222">
        <v>0</v>
      </c>
      <c r="U70" s="222">
        <v>1883</v>
      </c>
      <c r="V70" s="222">
        <v>0</v>
      </c>
      <c r="W70" s="1624"/>
    </row>
    <row r="71" spans="1:24" s="4" customFormat="1" ht="15.75" customHeight="1" x14ac:dyDescent="0.15">
      <c r="B71" s="1523"/>
      <c r="C71" s="235" t="s">
        <v>173</v>
      </c>
      <c r="D71" s="8">
        <v>174588</v>
      </c>
      <c r="E71" s="8">
        <v>112</v>
      </c>
      <c r="F71" s="8">
        <v>4470</v>
      </c>
      <c r="G71" s="8">
        <v>1682</v>
      </c>
      <c r="H71" s="8">
        <v>30</v>
      </c>
      <c r="I71" s="8">
        <v>0</v>
      </c>
      <c r="J71" s="8">
        <v>0</v>
      </c>
      <c r="K71" s="8">
        <v>0</v>
      </c>
      <c r="L71" s="8">
        <v>6182</v>
      </c>
      <c r="M71" s="8">
        <v>0</v>
      </c>
      <c r="N71" s="419">
        <v>460.55278253743575</v>
      </c>
      <c r="O71" s="8">
        <v>3805</v>
      </c>
      <c r="P71" s="8">
        <v>1663</v>
      </c>
      <c r="Q71" s="8">
        <v>20</v>
      </c>
      <c r="R71" s="8">
        <v>0</v>
      </c>
      <c r="S71" s="8">
        <v>0</v>
      </c>
      <c r="T71" s="8">
        <v>0</v>
      </c>
      <c r="U71" s="24">
        <v>5488</v>
      </c>
      <c r="V71" s="8">
        <v>0</v>
      </c>
      <c r="W71" s="424">
        <v>400.90583680327268</v>
      </c>
    </row>
    <row r="72" spans="1:24" s="4" customFormat="1" ht="15.75" customHeight="1" x14ac:dyDescent="0.15">
      <c r="A72" s="37"/>
      <c r="B72" s="214" t="s">
        <v>55</v>
      </c>
      <c r="C72" s="40" t="s">
        <v>218</v>
      </c>
      <c r="D72" s="45">
        <v>151349</v>
      </c>
      <c r="E72" s="45">
        <v>77</v>
      </c>
      <c r="F72" s="45">
        <v>5555</v>
      </c>
      <c r="G72" s="45">
        <v>1307</v>
      </c>
      <c r="H72" s="45">
        <v>220</v>
      </c>
      <c r="I72" s="45">
        <v>0</v>
      </c>
      <c r="J72" s="45">
        <v>0</v>
      </c>
      <c r="K72" s="45">
        <v>0</v>
      </c>
      <c r="L72" s="45">
        <v>7082</v>
      </c>
      <c r="M72" s="45">
        <v>0</v>
      </c>
      <c r="N72" s="420">
        <v>559.93042378241614</v>
      </c>
      <c r="O72" s="46">
        <v>7414</v>
      </c>
      <c r="P72" s="46">
        <v>1303</v>
      </c>
      <c r="Q72" s="46">
        <v>197</v>
      </c>
      <c r="R72" s="46">
        <v>0</v>
      </c>
      <c r="S72" s="46">
        <v>0</v>
      </c>
      <c r="T72" s="46">
        <v>0</v>
      </c>
      <c r="U72" s="46">
        <v>8914</v>
      </c>
      <c r="V72" s="46">
        <v>0</v>
      </c>
      <c r="W72" s="425">
        <v>700.45575986170047</v>
      </c>
    </row>
    <row r="73" spans="1:24" s="4" customFormat="1" ht="15.75" customHeight="1" x14ac:dyDescent="0.15">
      <c r="A73" s="37"/>
      <c r="B73" s="188" t="s">
        <v>56</v>
      </c>
      <c r="C73" s="224" t="s">
        <v>9</v>
      </c>
      <c r="D73" s="233">
        <v>156822</v>
      </c>
      <c r="E73" s="233">
        <v>34</v>
      </c>
      <c r="F73" s="233">
        <v>4566</v>
      </c>
      <c r="G73" s="233">
        <v>688</v>
      </c>
      <c r="H73" s="233">
        <v>127</v>
      </c>
      <c r="I73" s="233">
        <v>0</v>
      </c>
      <c r="J73" s="233">
        <v>0</v>
      </c>
      <c r="K73" s="233">
        <v>0</v>
      </c>
      <c r="L73" s="233">
        <v>5381</v>
      </c>
      <c r="M73" s="233">
        <v>0</v>
      </c>
      <c r="N73" s="419">
        <v>487.40942028985506</v>
      </c>
      <c r="O73" s="229">
        <v>4635</v>
      </c>
      <c r="P73" s="229">
        <v>668</v>
      </c>
      <c r="Q73" s="229">
        <v>121</v>
      </c>
      <c r="R73" s="229">
        <v>0</v>
      </c>
      <c r="S73" s="229">
        <v>0</v>
      </c>
      <c r="T73" s="229">
        <v>0</v>
      </c>
      <c r="U73" s="229">
        <v>5424</v>
      </c>
      <c r="V73" s="229">
        <v>0</v>
      </c>
      <c r="W73" s="424">
        <v>490.32724642921715</v>
      </c>
    </row>
    <row r="74" spans="1:24" s="4" customFormat="1" ht="15.75" customHeight="1" x14ac:dyDescent="0.15">
      <c r="A74" s="37"/>
      <c r="B74" s="214" t="s">
        <v>57</v>
      </c>
      <c r="C74" s="40" t="s">
        <v>182</v>
      </c>
      <c r="D74" s="45">
        <v>127021</v>
      </c>
      <c r="E74" s="45">
        <v>140</v>
      </c>
      <c r="F74" s="46">
        <v>3000</v>
      </c>
      <c r="G74" s="46">
        <v>1840</v>
      </c>
      <c r="H74" s="45">
        <v>0</v>
      </c>
      <c r="I74" s="45">
        <v>0</v>
      </c>
      <c r="J74" s="45">
        <v>0</v>
      </c>
      <c r="K74" s="45">
        <v>0</v>
      </c>
      <c r="L74" s="45">
        <v>4840</v>
      </c>
      <c r="M74" s="45">
        <v>0</v>
      </c>
      <c r="N74" s="420">
        <v>360.17264473880044</v>
      </c>
      <c r="O74" s="46">
        <v>3000</v>
      </c>
      <c r="P74" s="46">
        <v>1840</v>
      </c>
      <c r="Q74" s="46">
        <v>0</v>
      </c>
      <c r="R74" s="46">
        <v>0</v>
      </c>
      <c r="S74" s="46">
        <v>0</v>
      </c>
      <c r="T74" s="46">
        <v>0</v>
      </c>
      <c r="U74" s="46">
        <v>4840</v>
      </c>
      <c r="V74" s="46">
        <v>0</v>
      </c>
      <c r="W74" s="425">
        <v>353.3362534676595</v>
      </c>
    </row>
    <row r="75" spans="1:24" s="4" customFormat="1" ht="15.75" customHeight="1" x14ac:dyDescent="0.15">
      <c r="A75" s="37"/>
      <c r="B75" s="226" t="s">
        <v>58</v>
      </c>
      <c r="C75" s="3" t="s">
        <v>185</v>
      </c>
      <c r="D75" s="8">
        <v>141903</v>
      </c>
      <c r="E75" s="8">
        <v>52</v>
      </c>
      <c r="F75" s="8">
        <v>5000</v>
      </c>
      <c r="G75" s="8">
        <v>857</v>
      </c>
      <c r="H75" s="24">
        <v>0</v>
      </c>
      <c r="I75" s="24">
        <v>0</v>
      </c>
      <c r="J75" s="24">
        <v>0</v>
      </c>
      <c r="K75" s="24">
        <v>515</v>
      </c>
      <c r="L75" s="8">
        <v>6372</v>
      </c>
      <c r="M75" s="24">
        <v>0</v>
      </c>
      <c r="N75" s="419">
        <v>511.06833493743983</v>
      </c>
      <c r="O75" s="24">
        <v>5000</v>
      </c>
      <c r="P75" s="24">
        <v>938</v>
      </c>
      <c r="Q75" s="24">
        <v>0</v>
      </c>
      <c r="R75" s="24">
        <v>0</v>
      </c>
      <c r="S75" s="24">
        <v>0</v>
      </c>
      <c r="T75" s="24">
        <v>456</v>
      </c>
      <c r="U75" s="24">
        <v>6394</v>
      </c>
      <c r="V75" s="24">
        <v>0</v>
      </c>
      <c r="W75" s="424">
        <v>507.05789056304519</v>
      </c>
      <c r="X75" s="42"/>
    </row>
    <row r="76" spans="1:24" s="4" customFormat="1" ht="15.75" customHeight="1" x14ac:dyDescent="0.15">
      <c r="A76" s="37"/>
      <c r="B76" s="214" t="s">
        <v>59</v>
      </c>
      <c r="C76" s="40" t="s">
        <v>183</v>
      </c>
      <c r="D76" s="45">
        <v>77272</v>
      </c>
      <c r="E76" s="45">
        <v>66</v>
      </c>
      <c r="F76" s="45">
        <v>3300</v>
      </c>
      <c r="G76" s="45">
        <v>888</v>
      </c>
      <c r="H76" s="45">
        <v>330</v>
      </c>
      <c r="I76" s="45">
        <v>0</v>
      </c>
      <c r="J76" s="45">
        <v>0</v>
      </c>
      <c r="K76" s="45">
        <v>745</v>
      </c>
      <c r="L76" s="45">
        <v>5263</v>
      </c>
      <c r="M76" s="45">
        <v>0</v>
      </c>
      <c r="N76" s="420">
        <v>482.35725414719093</v>
      </c>
      <c r="O76" s="46">
        <v>3932</v>
      </c>
      <c r="P76" s="46">
        <v>833</v>
      </c>
      <c r="Q76" s="46">
        <v>195</v>
      </c>
      <c r="R76" s="46">
        <v>0</v>
      </c>
      <c r="S76" s="46">
        <v>0</v>
      </c>
      <c r="T76" s="46">
        <v>568</v>
      </c>
      <c r="U76" s="46">
        <v>5528</v>
      </c>
      <c r="V76" s="46">
        <v>0</v>
      </c>
      <c r="W76" s="425">
        <v>503.41498952736544</v>
      </c>
      <c r="X76" s="42"/>
    </row>
    <row r="77" spans="1:24" s="4" customFormat="1" ht="15.75" customHeight="1" x14ac:dyDescent="0.15">
      <c r="A77" s="37"/>
      <c r="B77" s="226" t="s">
        <v>60</v>
      </c>
      <c r="C77" s="3" t="s">
        <v>219</v>
      </c>
      <c r="D77" s="8">
        <v>97682</v>
      </c>
      <c r="E77" s="8">
        <v>49</v>
      </c>
      <c r="F77" s="8">
        <v>2700</v>
      </c>
      <c r="G77" s="8">
        <v>774</v>
      </c>
      <c r="H77" s="8">
        <v>200</v>
      </c>
      <c r="I77" s="8">
        <v>0</v>
      </c>
      <c r="J77" s="8">
        <v>0</v>
      </c>
      <c r="K77" s="8">
        <v>0</v>
      </c>
      <c r="L77" s="8">
        <v>3674</v>
      </c>
      <c r="M77" s="8">
        <v>0</v>
      </c>
      <c r="N77" s="419">
        <v>637.29401561144834</v>
      </c>
      <c r="O77" s="24">
        <v>2710</v>
      </c>
      <c r="P77" s="24">
        <v>792</v>
      </c>
      <c r="Q77" s="24">
        <v>200</v>
      </c>
      <c r="R77" s="24">
        <v>0</v>
      </c>
      <c r="S77" s="24">
        <v>0</v>
      </c>
      <c r="T77" s="24">
        <v>0</v>
      </c>
      <c r="U77" s="24">
        <v>3702</v>
      </c>
      <c r="V77" s="24">
        <v>0</v>
      </c>
      <c r="W77" s="424">
        <v>641.81692094313451</v>
      </c>
    </row>
    <row r="78" spans="1:24" s="4" customFormat="1" ht="15.75" customHeight="1" x14ac:dyDescent="0.15">
      <c r="A78" s="37"/>
      <c r="B78" s="214" t="s">
        <v>477</v>
      </c>
      <c r="C78" s="575" t="s">
        <v>470</v>
      </c>
      <c r="D78" s="680">
        <v>42469</v>
      </c>
      <c r="E78" s="680">
        <v>35</v>
      </c>
      <c r="F78" s="680">
        <v>1917</v>
      </c>
      <c r="G78" s="46">
        <v>410</v>
      </c>
      <c r="H78" s="46">
        <v>90</v>
      </c>
      <c r="I78" s="46">
        <v>0</v>
      </c>
      <c r="J78" s="46">
        <v>700</v>
      </c>
      <c r="K78" s="46">
        <v>0</v>
      </c>
      <c r="L78" s="335">
        <v>3117</v>
      </c>
      <c r="M78" s="46">
        <v>0</v>
      </c>
      <c r="N78" s="420">
        <v>2278.5087719298244</v>
      </c>
      <c r="O78" s="580">
        <v>2795</v>
      </c>
      <c r="P78" s="580">
        <v>361</v>
      </c>
      <c r="Q78" s="580">
        <v>92</v>
      </c>
      <c r="R78" s="580">
        <v>0</v>
      </c>
      <c r="S78" s="580">
        <v>458</v>
      </c>
      <c r="T78" s="580">
        <v>0</v>
      </c>
      <c r="U78" s="580">
        <v>3706</v>
      </c>
      <c r="V78" s="580">
        <v>0</v>
      </c>
      <c r="W78" s="681">
        <v>2656.6308243727599</v>
      </c>
    </row>
    <row r="79" spans="1:24" s="4" customFormat="1" ht="15.75" customHeight="1" x14ac:dyDescent="0.15">
      <c r="A79" s="37"/>
      <c r="B79" s="226" t="s">
        <v>61</v>
      </c>
      <c r="C79" s="3" t="s">
        <v>176</v>
      </c>
      <c r="D79" s="8">
        <v>85509</v>
      </c>
      <c r="E79" s="8">
        <v>51</v>
      </c>
      <c r="F79" s="24">
        <v>1500</v>
      </c>
      <c r="G79" s="24">
        <v>794</v>
      </c>
      <c r="H79" s="24">
        <v>206</v>
      </c>
      <c r="I79" s="24">
        <v>0</v>
      </c>
      <c r="J79" s="24">
        <v>0</v>
      </c>
      <c r="K79" s="24">
        <v>0</v>
      </c>
      <c r="L79" s="8">
        <v>2500</v>
      </c>
      <c r="M79" s="212">
        <v>0</v>
      </c>
      <c r="N79" s="419">
        <v>555.80257892396617</v>
      </c>
      <c r="O79" s="24">
        <v>1176</v>
      </c>
      <c r="P79" s="24">
        <v>667</v>
      </c>
      <c r="Q79" s="24">
        <v>39</v>
      </c>
      <c r="R79" s="24">
        <v>0</v>
      </c>
      <c r="S79" s="24">
        <v>0</v>
      </c>
      <c r="T79" s="24">
        <v>0</v>
      </c>
      <c r="U79" s="24">
        <v>1882</v>
      </c>
      <c r="V79" s="24">
        <v>0</v>
      </c>
      <c r="W79" s="424">
        <v>408.68621064060801</v>
      </c>
    </row>
    <row r="80" spans="1:24" s="4" customFormat="1" ht="15.75" customHeight="1" x14ac:dyDescent="0.15">
      <c r="A80" s="37"/>
      <c r="B80" s="1577" t="s">
        <v>62</v>
      </c>
      <c r="C80" s="539" t="s">
        <v>51</v>
      </c>
      <c r="D80" s="540">
        <v>28005</v>
      </c>
      <c r="E80" s="540">
        <v>23</v>
      </c>
      <c r="F80" s="540">
        <v>1200</v>
      </c>
      <c r="G80" s="540">
        <v>257</v>
      </c>
      <c r="H80" s="540">
        <v>0</v>
      </c>
      <c r="I80" s="540">
        <v>0</v>
      </c>
      <c r="J80" s="540">
        <v>0</v>
      </c>
      <c r="K80" s="540">
        <v>0</v>
      </c>
      <c r="L80" s="541">
        <v>1457</v>
      </c>
      <c r="M80" s="540">
        <v>0</v>
      </c>
      <c r="N80" s="1630"/>
      <c r="O80" s="542">
        <v>1418</v>
      </c>
      <c r="P80" s="542">
        <v>312</v>
      </c>
      <c r="Q80" s="542">
        <v>0</v>
      </c>
      <c r="R80" s="543">
        <v>0</v>
      </c>
      <c r="S80" s="543">
        <v>0</v>
      </c>
      <c r="T80" s="542">
        <v>0</v>
      </c>
      <c r="U80" s="541">
        <v>1730</v>
      </c>
      <c r="V80" s="542">
        <v>0</v>
      </c>
      <c r="W80" s="1620"/>
    </row>
    <row r="81" spans="1:24" s="4" customFormat="1" ht="15.75" customHeight="1" x14ac:dyDescent="0.15">
      <c r="A81" s="37"/>
      <c r="B81" s="1578"/>
      <c r="C81" s="513" t="s">
        <v>221</v>
      </c>
      <c r="D81" s="544">
        <v>45712</v>
      </c>
      <c r="E81" s="544">
        <v>24</v>
      </c>
      <c r="F81" s="544">
        <v>1200</v>
      </c>
      <c r="G81" s="544">
        <v>297</v>
      </c>
      <c r="H81" s="544">
        <v>0</v>
      </c>
      <c r="I81" s="540">
        <v>0</v>
      </c>
      <c r="J81" s="540">
        <v>0</v>
      </c>
      <c r="K81" s="544">
        <v>0</v>
      </c>
      <c r="L81" s="544">
        <v>1497</v>
      </c>
      <c r="M81" s="544">
        <v>0</v>
      </c>
      <c r="N81" s="1631"/>
      <c r="O81" s="545">
        <v>2000</v>
      </c>
      <c r="P81" s="545">
        <v>316</v>
      </c>
      <c r="Q81" s="545">
        <v>0</v>
      </c>
      <c r="R81" s="545">
        <v>0</v>
      </c>
      <c r="S81" s="545">
        <v>0</v>
      </c>
      <c r="T81" s="545">
        <v>0</v>
      </c>
      <c r="U81" s="545">
        <v>2316</v>
      </c>
      <c r="V81" s="545">
        <v>0</v>
      </c>
      <c r="W81" s="1621"/>
    </row>
    <row r="82" spans="1:24" s="4" customFormat="1" ht="15.75" customHeight="1" x14ac:dyDescent="0.15">
      <c r="A82" s="37"/>
      <c r="B82" s="1578"/>
      <c r="C82" s="546" t="s">
        <v>177</v>
      </c>
      <c r="D82" s="547">
        <v>56672</v>
      </c>
      <c r="E82" s="547">
        <v>24</v>
      </c>
      <c r="F82" s="547">
        <v>950</v>
      </c>
      <c r="G82" s="547">
        <v>347</v>
      </c>
      <c r="H82" s="547">
        <v>250</v>
      </c>
      <c r="I82" s="540">
        <v>0</v>
      </c>
      <c r="J82" s="540">
        <v>0</v>
      </c>
      <c r="K82" s="547">
        <v>0</v>
      </c>
      <c r="L82" s="547">
        <v>1547</v>
      </c>
      <c r="M82" s="547">
        <v>0</v>
      </c>
      <c r="N82" s="1632"/>
      <c r="O82" s="548">
        <v>1327</v>
      </c>
      <c r="P82" s="548">
        <v>402</v>
      </c>
      <c r="Q82" s="548">
        <v>482</v>
      </c>
      <c r="R82" s="549">
        <v>0</v>
      </c>
      <c r="S82" s="549">
        <v>0</v>
      </c>
      <c r="T82" s="548">
        <v>0</v>
      </c>
      <c r="U82" s="548">
        <v>2211</v>
      </c>
      <c r="V82" s="548">
        <v>0</v>
      </c>
      <c r="W82" s="1622"/>
    </row>
    <row r="83" spans="1:24" s="4" customFormat="1" ht="15.75" customHeight="1" x14ac:dyDescent="0.15">
      <c r="B83" s="1579"/>
      <c r="C83" s="518" t="s">
        <v>173</v>
      </c>
      <c r="D83" s="335">
        <v>130389</v>
      </c>
      <c r="E83" s="335">
        <v>71</v>
      </c>
      <c r="F83" s="335">
        <v>3350</v>
      </c>
      <c r="G83" s="335">
        <v>901</v>
      </c>
      <c r="H83" s="335">
        <v>250</v>
      </c>
      <c r="I83" s="335">
        <v>0</v>
      </c>
      <c r="J83" s="335">
        <v>0</v>
      </c>
      <c r="K83" s="335">
        <v>0</v>
      </c>
      <c r="L83" s="335">
        <v>4501</v>
      </c>
      <c r="M83" s="335">
        <v>0</v>
      </c>
      <c r="N83" s="420">
        <v>340.41748600816823</v>
      </c>
      <c r="O83" s="335">
        <v>4745</v>
      </c>
      <c r="P83" s="335">
        <v>1030</v>
      </c>
      <c r="Q83" s="335">
        <v>482</v>
      </c>
      <c r="R83" s="335">
        <v>0</v>
      </c>
      <c r="S83" s="335">
        <v>0</v>
      </c>
      <c r="T83" s="335">
        <v>0</v>
      </c>
      <c r="U83" s="335">
        <v>6257</v>
      </c>
      <c r="V83" s="335">
        <v>0</v>
      </c>
      <c r="W83" s="550">
        <v>463.03559535262337</v>
      </c>
    </row>
    <row r="84" spans="1:24" s="4" customFormat="1" ht="15.75" customHeight="1" x14ac:dyDescent="0.15">
      <c r="B84" s="1643" t="s">
        <v>91</v>
      </c>
      <c r="C84" s="526" t="s">
        <v>113</v>
      </c>
      <c r="D84" s="212">
        <v>36361</v>
      </c>
      <c r="E84" s="212">
        <v>18</v>
      </c>
      <c r="F84" s="213">
        <v>3300</v>
      </c>
      <c r="G84" s="213">
        <v>464</v>
      </c>
      <c r="H84" s="213">
        <v>220</v>
      </c>
      <c r="I84" s="337">
        <v>0</v>
      </c>
      <c r="J84" s="337">
        <v>0</v>
      </c>
      <c r="K84" s="213">
        <v>69</v>
      </c>
      <c r="L84" s="212">
        <v>4053</v>
      </c>
      <c r="M84" s="212">
        <v>0</v>
      </c>
      <c r="N84" s="1625"/>
      <c r="O84" s="213">
        <v>3302</v>
      </c>
      <c r="P84" s="213">
        <v>473</v>
      </c>
      <c r="Q84" s="213">
        <v>201</v>
      </c>
      <c r="R84" s="213">
        <v>0</v>
      </c>
      <c r="S84" s="213">
        <v>0</v>
      </c>
      <c r="T84" s="213">
        <v>69</v>
      </c>
      <c r="U84" s="213">
        <v>4045</v>
      </c>
      <c r="V84" s="213">
        <v>0</v>
      </c>
      <c r="W84" s="1623"/>
    </row>
    <row r="85" spans="1:24" s="4" customFormat="1" ht="15.75" customHeight="1" x14ac:dyDescent="0.15">
      <c r="B85" s="1644"/>
      <c r="C85" s="554" t="s">
        <v>114</v>
      </c>
      <c r="D85" s="221">
        <v>26177</v>
      </c>
      <c r="E85" s="221">
        <v>14</v>
      </c>
      <c r="F85" s="222" t="s">
        <v>520</v>
      </c>
      <c r="G85" s="222" t="s">
        <v>520</v>
      </c>
      <c r="H85" s="222" t="s">
        <v>520</v>
      </c>
      <c r="I85" s="555">
        <v>0</v>
      </c>
      <c r="J85" s="555">
        <v>0</v>
      </c>
      <c r="K85" s="222" t="s">
        <v>520</v>
      </c>
      <c r="L85" s="213">
        <v>0</v>
      </c>
      <c r="M85" s="222" t="s">
        <v>520</v>
      </c>
      <c r="N85" s="1626"/>
      <c r="O85" s="222" t="s">
        <v>520</v>
      </c>
      <c r="P85" s="222" t="s">
        <v>520</v>
      </c>
      <c r="Q85" s="222" t="s">
        <v>520</v>
      </c>
      <c r="R85" s="222">
        <v>0</v>
      </c>
      <c r="S85" s="222">
        <v>0</v>
      </c>
      <c r="T85" s="222" t="s">
        <v>520</v>
      </c>
      <c r="U85" s="213">
        <v>0</v>
      </c>
      <c r="V85" s="213" t="s">
        <v>520</v>
      </c>
      <c r="W85" s="1624"/>
    </row>
    <row r="86" spans="1:24" s="4" customFormat="1" ht="15.75" customHeight="1" x14ac:dyDescent="0.15">
      <c r="B86" s="1645"/>
      <c r="C86" s="356" t="s">
        <v>173</v>
      </c>
      <c r="D86" s="8">
        <v>62538</v>
      </c>
      <c r="E86" s="8">
        <v>32</v>
      </c>
      <c r="F86" s="8">
        <v>3300</v>
      </c>
      <c r="G86" s="8">
        <v>464</v>
      </c>
      <c r="H86" s="8">
        <v>220</v>
      </c>
      <c r="I86" s="8">
        <v>0</v>
      </c>
      <c r="J86" s="8">
        <v>0</v>
      </c>
      <c r="K86" s="8">
        <v>69</v>
      </c>
      <c r="L86" s="8">
        <v>4053</v>
      </c>
      <c r="M86" s="8">
        <v>0</v>
      </c>
      <c r="N86" s="419">
        <v>385.74283810792804</v>
      </c>
      <c r="O86" s="8">
        <v>3302</v>
      </c>
      <c r="P86" s="8">
        <v>473</v>
      </c>
      <c r="Q86" s="8">
        <v>201</v>
      </c>
      <c r="R86" s="8">
        <v>0</v>
      </c>
      <c r="S86" s="8">
        <v>0</v>
      </c>
      <c r="T86" s="8">
        <v>69</v>
      </c>
      <c r="U86" s="24">
        <v>4045</v>
      </c>
      <c r="V86" s="8">
        <v>0</v>
      </c>
      <c r="W86" s="424">
        <v>378.74531835205994</v>
      </c>
    </row>
    <row r="87" spans="1:24" s="4" customFormat="1" ht="15.75" customHeight="1" x14ac:dyDescent="0.15">
      <c r="B87" s="1641" t="s">
        <v>478</v>
      </c>
      <c r="C87" s="1642"/>
      <c r="D87" s="335">
        <v>7517060</v>
      </c>
      <c r="E87" s="335">
        <v>3746</v>
      </c>
      <c r="F87" s="335">
        <v>325473</v>
      </c>
      <c r="G87" s="335">
        <v>57466</v>
      </c>
      <c r="H87" s="335">
        <v>18362</v>
      </c>
      <c r="I87" s="335">
        <v>21716</v>
      </c>
      <c r="J87" s="335">
        <v>7839</v>
      </c>
      <c r="K87" s="335">
        <v>6530</v>
      </c>
      <c r="L87" s="335">
        <v>437386</v>
      </c>
      <c r="M87" s="335">
        <v>5018</v>
      </c>
      <c r="N87" s="420">
        <v>237.26088432510238</v>
      </c>
      <c r="O87" s="335">
        <v>340657</v>
      </c>
      <c r="P87" s="335">
        <v>55402</v>
      </c>
      <c r="Q87" s="335">
        <v>19568</v>
      </c>
      <c r="R87" s="335">
        <v>20664</v>
      </c>
      <c r="S87" s="335">
        <v>6825</v>
      </c>
      <c r="T87" s="335">
        <v>9171</v>
      </c>
      <c r="U87" s="335">
        <v>452287</v>
      </c>
      <c r="V87" s="335">
        <v>8628</v>
      </c>
      <c r="W87" s="550">
        <v>245.37546974643939</v>
      </c>
    </row>
    <row r="88" spans="1:24" s="4" customFormat="1" ht="15.75" customHeight="1" x14ac:dyDescent="0.15">
      <c r="B88" s="1582" t="s">
        <v>481</v>
      </c>
      <c r="C88" s="1583"/>
      <c r="D88" s="8">
        <v>9111028</v>
      </c>
      <c r="E88" s="8">
        <v>4153</v>
      </c>
      <c r="F88" s="8">
        <v>389304</v>
      </c>
      <c r="G88" s="8">
        <v>68382</v>
      </c>
      <c r="H88" s="8">
        <v>19116</v>
      </c>
      <c r="I88" s="8">
        <v>21716</v>
      </c>
      <c r="J88" s="8">
        <v>7839</v>
      </c>
      <c r="K88" s="8">
        <v>10509</v>
      </c>
      <c r="L88" s="8">
        <v>516866</v>
      </c>
      <c r="M88" s="8">
        <v>5018</v>
      </c>
      <c r="N88" s="419">
        <v>279.75886073167305</v>
      </c>
      <c r="O88" s="8">
        <v>405060</v>
      </c>
      <c r="P88" s="8">
        <v>65249</v>
      </c>
      <c r="Q88" s="8">
        <v>20319</v>
      </c>
      <c r="R88" s="8">
        <v>20664</v>
      </c>
      <c r="S88" s="8">
        <v>6825</v>
      </c>
      <c r="T88" s="8">
        <v>13260</v>
      </c>
      <c r="U88" s="8">
        <v>531377</v>
      </c>
      <c r="V88" s="8">
        <v>8628</v>
      </c>
      <c r="W88" s="424">
        <v>287.34674981907966</v>
      </c>
    </row>
    <row r="89" spans="1:24" s="4" customFormat="1" ht="15.75" customHeight="1" x14ac:dyDescent="0.15">
      <c r="A89" s="37"/>
      <c r="B89" s="506" t="s">
        <v>31</v>
      </c>
      <c r="C89" s="507" t="s">
        <v>4</v>
      </c>
      <c r="D89" s="335">
        <v>178020</v>
      </c>
      <c r="E89" s="335">
        <v>35</v>
      </c>
      <c r="F89" s="335">
        <v>818</v>
      </c>
      <c r="G89" s="335">
        <v>554</v>
      </c>
      <c r="H89" s="551">
        <v>5</v>
      </c>
      <c r="I89" s="551">
        <v>0</v>
      </c>
      <c r="J89" s="551">
        <v>0</v>
      </c>
      <c r="K89" s="551">
        <v>1</v>
      </c>
      <c r="L89" s="335">
        <v>1378</v>
      </c>
      <c r="M89" s="335">
        <v>0</v>
      </c>
      <c r="N89" s="552"/>
      <c r="O89" s="551">
        <v>955</v>
      </c>
      <c r="P89" s="551">
        <v>807</v>
      </c>
      <c r="Q89" s="551">
        <v>10</v>
      </c>
      <c r="R89" s="551">
        <v>0</v>
      </c>
      <c r="S89" s="551">
        <v>0</v>
      </c>
      <c r="T89" s="551">
        <v>3</v>
      </c>
      <c r="U89" s="551">
        <v>1775</v>
      </c>
      <c r="V89" s="551">
        <v>0</v>
      </c>
      <c r="W89" s="553"/>
    </row>
    <row r="90" spans="1:24" s="4" customFormat="1" ht="15.75" customHeight="1" thickBot="1" x14ac:dyDescent="0.2">
      <c r="A90" s="39"/>
      <c r="B90" s="556" t="s">
        <v>31</v>
      </c>
      <c r="C90" s="537" t="s">
        <v>5</v>
      </c>
      <c r="D90" s="557">
        <v>20848</v>
      </c>
      <c r="E90" s="558">
        <v>0</v>
      </c>
      <c r="F90" s="558">
        <v>20</v>
      </c>
      <c r="G90" s="557">
        <v>120</v>
      </c>
      <c r="H90" s="558">
        <v>0</v>
      </c>
      <c r="I90" s="558">
        <v>0</v>
      </c>
      <c r="J90" s="558">
        <v>0</v>
      </c>
      <c r="K90" s="558">
        <v>0</v>
      </c>
      <c r="L90" s="557">
        <v>140</v>
      </c>
      <c r="M90" s="558">
        <v>0</v>
      </c>
      <c r="N90" s="559"/>
      <c r="O90" s="558">
        <v>17</v>
      </c>
      <c r="P90" s="558">
        <v>115</v>
      </c>
      <c r="Q90" s="558">
        <v>0</v>
      </c>
      <c r="R90" s="558">
        <v>0</v>
      </c>
      <c r="S90" s="558">
        <v>0</v>
      </c>
      <c r="T90" s="558">
        <v>0</v>
      </c>
      <c r="U90" s="558">
        <v>132</v>
      </c>
      <c r="V90" s="558">
        <v>0</v>
      </c>
      <c r="W90" s="560"/>
    </row>
    <row r="91" spans="1:24" ht="15.75" customHeight="1" x14ac:dyDescent="0.15">
      <c r="A91" s="20"/>
      <c r="B91" s="58" t="s">
        <v>763</v>
      </c>
      <c r="D91" s="7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</row>
    <row r="92" spans="1:24" ht="12" customHeight="1" x14ac:dyDescent="0.15">
      <c r="B92" s="58" t="s">
        <v>71</v>
      </c>
      <c r="C92" s="65"/>
      <c r="D92" s="58"/>
      <c r="F92" s="59"/>
      <c r="G92" s="59"/>
      <c r="H92" s="58"/>
      <c r="I92" s="59"/>
      <c r="J92" s="59"/>
      <c r="K92" s="59"/>
      <c r="L92" s="320"/>
      <c r="M92" s="66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0"/>
    </row>
    <row r="93" spans="1:24" x14ac:dyDescent="0.15">
      <c r="B93" s="7"/>
      <c r="C93" s="65"/>
      <c r="D93" s="67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X93" s="20"/>
    </row>
    <row r="94" spans="1:24" x14ac:dyDescent="0.15">
      <c r="B94" s="58"/>
      <c r="D94" s="26"/>
    </row>
    <row r="95" spans="1:24" x14ac:dyDescent="0.15">
      <c r="D95" s="26"/>
      <c r="N95" s="68"/>
      <c r="W95" s="68"/>
    </row>
  </sheetData>
  <mergeCells count="164">
    <mergeCell ref="F5:F12"/>
    <mergeCell ref="W37:W39"/>
    <mergeCell ref="W45:W48"/>
    <mergeCell ref="N58:N63"/>
    <mergeCell ref="N41:N43"/>
    <mergeCell ref="W21:W24"/>
    <mergeCell ref="N28:N30"/>
    <mergeCell ref="N21:N24"/>
    <mergeCell ref="W34:W35"/>
    <mergeCell ref="N34:N35"/>
    <mergeCell ref="W28:W30"/>
    <mergeCell ref="O29:O30"/>
    <mergeCell ref="P29:P30"/>
    <mergeCell ref="Q29:Q30"/>
    <mergeCell ref="R29:R30"/>
    <mergeCell ref="S29:S30"/>
    <mergeCell ref="T29:T30"/>
    <mergeCell ref="W4:W12"/>
    <mergeCell ref="N14:N19"/>
    <mergeCell ref="M5:M12"/>
    <mergeCell ref="L5:L12"/>
    <mergeCell ref="K5:K12"/>
    <mergeCell ref="J5:J12"/>
    <mergeCell ref="I5:I12"/>
    <mergeCell ref="H5:H12"/>
    <mergeCell ref="G5:G12"/>
    <mergeCell ref="W41:W43"/>
    <mergeCell ref="W58:W63"/>
    <mergeCell ref="A1:A2"/>
    <mergeCell ref="B1:B2"/>
    <mergeCell ref="B87:C87"/>
    <mergeCell ref="B65:B68"/>
    <mergeCell ref="B69:B71"/>
    <mergeCell ref="B80:B83"/>
    <mergeCell ref="B84:B86"/>
    <mergeCell ref="B50:B57"/>
    <mergeCell ref="B34:B36"/>
    <mergeCell ref="B37:B40"/>
    <mergeCell ref="B45:B49"/>
    <mergeCell ref="B58:B64"/>
    <mergeCell ref="B41:B44"/>
    <mergeCell ref="B4:B13"/>
    <mergeCell ref="B14:B20"/>
    <mergeCell ref="B21:B25"/>
    <mergeCell ref="D1:E1"/>
    <mergeCell ref="W14:W19"/>
    <mergeCell ref="O1:W1"/>
    <mergeCell ref="C1:C2"/>
    <mergeCell ref="F1:N1"/>
    <mergeCell ref="N4:N12"/>
    <mergeCell ref="W80:W82"/>
    <mergeCell ref="W84:W85"/>
    <mergeCell ref="N84:N85"/>
    <mergeCell ref="W50:W56"/>
    <mergeCell ref="N69:N70"/>
    <mergeCell ref="W69:W70"/>
    <mergeCell ref="N80:N82"/>
    <mergeCell ref="W65:W67"/>
    <mergeCell ref="N65:N67"/>
    <mergeCell ref="N50:N56"/>
    <mergeCell ref="V15:V19"/>
    <mergeCell ref="U15:U19"/>
    <mergeCell ref="T15:T19"/>
    <mergeCell ref="S15:S19"/>
    <mergeCell ref="R15:R19"/>
    <mergeCell ref="Q15:Q19"/>
    <mergeCell ref="P15:P19"/>
    <mergeCell ref="O15:O19"/>
    <mergeCell ref="U29:U30"/>
    <mergeCell ref="V29:V30"/>
    <mergeCell ref="O22:O24"/>
    <mergeCell ref="P22:P24"/>
    <mergeCell ref="B28:B31"/>
    <mergeCell ref="N37:N39"/>
    <mergeCell ref="B88:C88"/>
    <mergeCell ref="N45:N48"/>
    <mergeCell ref="K15:K19"/>
    <mergeCell ref="I15:I19"/>
    <mergeCell ref="H15:H19"/>
    <mergeCell ref="G15:G19"/>
    <mergeCell ref="F15:F19"/>
    <mergeCell ref="J15:J19"/>
    <mergeCell ref="M15:M19"/>
    <mergeCell ref="L15:L19"/>
    <mergeCell ref="M22:M24"/>
    <mergeCell ref="L22:L24"/>
    <mergeCell ref="K22:K24"/>
    <mergeCell ref="F38:F39"/>
    <mergeCell ref="H22:H24"/>
    <mergeCell ref="G22:G24"/>
    <mergeCell ref="F22:F24"/>
    <mergeCell ref="F29:F30"/>
    <mergeCell ref="G29:G30"/>
    <mergeCell ref="H29:H30"/>
    <mergeCell ref="I42:I43"/>
    <mergeCell ref="H42:H43"/>
    <mergeCell ref="J22:J24"/>
    <mergeCell ref="I22:I24"/>
    <mergeCell ref="J29:J30"/>
    <mergeCell ref="I29:I30"/>
    <mergeCell ref="Q22:Q24"/>
    <mergeCell ref="R22:R24"/>
    <mergeCell ref="S22:S24"/>
    <mergeCell ref="T22:T24"/>
    <mergeCell ref="U22:U24"/>
    <mergeCell ref="M29:M30"/>
    <mergeCell ref="K29:K30"/>
    <mergeCell ref="L29:L30"/>
    <mergeCell ref="H38:H39"/>
    <mergeCell ref="G38:G39"/>
    <mergeCell ref="O38:O39"/>
    <mergeCell ref="P38:P39"/>
    <mergeCell ref="M38:M39"/>
    <mergeCell ref="L38:L39"/>
    <mergeCell ref="K38:K39"/>
    <mergeCell ref="J38:J39"/>
    <mergeCell ref="I38:I39"/>
    <mergeCell ref="F46:F48"/>
    <mergeCell ref="O46:O48"/>
    <mergeCell ref="P46:P48"/>
    <mergeCell ref="M46:M48"/>
    <mergeCell ref="L46:L48"/>
    <mergeCell ref="K46:K48"/>
    <mergeCell ref="J46:J48"/>
    <mergeCell ref="I46:I48"/>
    <mergeCell ref="G42:G43"/>
    <mergeCell ref="F42:F43"/>
    <mergeCell ref="O42:O43"/>
    <mergeCell ref="M42:M43"/>
    <mergeCell ref="L42:L43"/>
    <mergeCell ref="K42:K43"/>
    <mergeCell ref="J42:J43"/>
    <mergeCell ref="P42:P43"/>
    <mergeCell ref="V51:V56"/>
    <mergeCell ref="M51:M56"/>
    <mergeCell ref="Q46:Q48"/>
    <mergeCell ref="R46:R48"/>
    <mergeCell ref="S46:S48"/>
    <mergeCell ref="T46:T48"/>
    <mergeCell ref="U46:U48"/>
    <mergeCell ref="H46:H48"/>
    <mergeCell ref="G46:G48"/>
    <mergeCell ref="O5:O12"/>
    <mergeCell ref="P5:P12"/>
    <mergeCell ref="Q5:Q12"/>
    <mergeCell ref="R5:R12"/>
    <mergeCell ref="S5:S12"/>
    <mergeCell ref="T5:T12"/>
    <mergeCell ref="U5:U12"/>
    <mergeCell ref="V5:V12"/>
    <mergeCell ref="V46:V48"/>
    <mergeCell ref="V38:V39"/>
    <mergeCell ref="Q42:Q43"/>
    <mergeCell ref="R42:R43"/>
    <mergeCell ref="S42:S43"/>
    <mergeCell ref="T42:T43"/>
    <mergeCell ref="U42:U43"/>
    <mergeCell ref="V42:V43"/>
    <mergeCell ref="Q38:Q39"/>
    <mergeCell ref="R38:R39"/>
    <mergeCell ref="S38:S39"/>
    <mergeCell ref="T38:T39"/>
    <mergeCell ref="U38:U39"/>
    <mergeCell ref="V22:V24"/>
  </mergeCells>
  <phoneticPr fontId="2"/>
  <printOptions horizontalCentered="1" verticalCentered="1"/>
  <pageMargins left="0.51181102362204722" right="0.23622047244094491" top="0.39370078740157483" bottom="0" header="0.19685039370078741" footer="0"/>
  <pageSetup paperSize="9" scale="58" orientation="portrait" r:id="rId1"/>
  <headerFooter alignWithMargins="0">
    <oddHeader>&amp;C&amp;"ＭＳ Ｐゴシック,太字"&amp;16&amp;A&amp;R&amp;9公共図書館調査（令和５(2023)年度）</oddHeader>
    <oddFooter>&amp;C--4--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  <pageSetUpPr fitToPage="1"/>
  </sheetPr>
  <dimension ref="A1:V97"/>
  <sheetViews>
    <sheetView zoomScale="85" zoomScaleNormal="85" zoomScaleSheetLayoutView="100" workbookViewId="0">
      <selection activeCell="G33" sqref="G33"/>
    </sheetView>
  </sheetViews>
  <sheetFormatPr defaultRowHeight="13.5" x14ac:dyDescent="0.15"/>
  <cols>
    <col min="1" max="1" width="4.25" style="5" customWidth="1"/>
    <col min="2" max="2" width="11.375" style="5" customWidth="1"/>
    <col min="3" max="3" width="8.5" style="10" customWidth="1"/>
    <col min="4" max="15" width="12.125" style="25" customWidth="1"/>
    <col min="16" max="16384" width="9" style="5"/>
  </cols>
  <sheetData>
    <row r="1" spans="1:22" ht="17.25" customHeight="1" x14ac:dyDescent="0.15">
      <c r="A1" s="1562" t="s">
        <v>26</v>
      </c>
      <c r="B1" s="1639" t="s">
        <v>96</v>
      </c>
      <c r="C1" s="1228" t="s">
        <v>180</v>
      </c>
      <c r="D1" s="1680" t="s">
        <v>67</v>
      </c>
      <c r="E1" s="1681"/>
      <c r="F1" s="1681"/>
      <c r="G1" s="1682"/>
      <c r="H1" s="1678" t="s">
        <v>68</v>
      </c>
      <c r="I1" s="1678"/>
      <c r="J1" s="1678"/>
      <c r="K1" s="1678"/>
      <c r="L1" s="1678" t="s">
        <v>69</v>
      </c>
      <c r="M1" s="1678"/>
      <c r="N1" s="1678"/>
      <c r="O1" s="1679"/>
    </row>
    <row r="2" spans="1:22" ht="17.25" customHeight="1" thickBot="1" x14ac:dyDescent="0.2">
      <c r="A2" s="1563"/>
      <c r="B2" s="1640"/>
      <c r="C2" s="1229"/>
      <c r="D2" s="227" t="s">
        <v>70</v>
      </c>
      <c r="E2" s="228" t="s">
        <v>483</v>
      </c>
      <c r="F2" s="610" t="s">
        <v>484</v>
      </c>
      <c r="G2" s="228" t="s">
        <v>482</v>
      </c>
      <c r="H2" s="227" t="s">
        <v>70</v>
      </c>
      <c r="I2" s="228" t="s">
        <v>483</v>
      </c>
      <c r="J2" s="610" t="s">
        <v>485</v>
      </c>
      <c r="K2" s="228" t="s">
        <v>482</v>
      </c>
      <c r="L2" s="227" t="s">
        <v>70</v>
      </c>
      <c r="M2" s="228" t="s">
        <v>483</v>
      </c>
      <c r="N2" s="610" t="s">
        <v>486</v>
      </c>
      <c r="O2" s="389" t="s">
        <v>482</v>
      </c>
    </row>
    <row r="3" spans="1:22" ht="15.75" customHeight="1" x14ac:dyDescent="0.15">
      <c r="A3" s="37"/>
      <c r="B3" s="172" t="s">
        <v>39</v>
      </c>
      <c r="C3" s="205" t="s">
        <v>6</v>
      </c>
      <c r="D3" s="142">
        <v>22944</v>
      </c>
      <c r="E3" s="142" t="s">
        <v>812</v>
      </c>
      <c r="F3" s="142" t="s">
        <v>812</v>
      </c>
      <c r="G3" s="53">
        <v>4788</v>
      </c>
      <c r="H3" s="142">
        <v>7110</v>
      </c>
      <c r="I3" s="142" t="s">
        <v>85</v>
      </c>
      <c r="J3" s="142" t="s">
        <v>85</v>
      </c>
      <c r="K3" s="53">
        <v>383</v>
      </c>
      <c r="L3" s="142">
        <v>30054</v>
      </c>
      <c r="M3" s="142" t="s">
        <v>812</v>
      </c>
      <c r="N3" s="142" t="s">
        <v>812</v>
      </c>
      <c r="O3" s="612">
        <v>5171</v>
      </c>
    </row>
    <row r="4" spans="1:22" ht="15.75" customHeight="1" x14ac:dyDescent="0.15">
      <c r="A4" s="37"/>
      <c r="B4" s="1538" t="s">
        <v>40</v>
      </c>
      <c r="C4" s="116" t="s">
        <v>10</v>
      </c>
      <c r="D4" s="140">
        <v>35622</v>
      </c>
      <c r="E4" s="140">
        <v>8805</v>
      </c>
      <c r="F4" s="140">
        <v>4870</v>
      </c>
      <c r="G4" s="140">
        <v>7594</v>
      </c>
      <c r="H4" s="140">
        <v>3159</v>
      </c>
      <c r="I4" s="140">
        <v>896</v>
      </c>
      <c r="J4" s="140">
        <v>854</v>
      </c>
      <c r="K4" s="140">
        <v>361</v>
      </c>
      <c r="L4" s="140">
        <v>38781</v>
      </c>
      <c r="M4" s="140">
        <v>9701</v>
      </c>
      <c r="N4" s="140">
        <v>5724</v>
      </c>
      <c r="O4" s="613">
        <v>7955</v>
      </c>
      <c r="U4" s="394">
        <f>J4+M4+O4+Q4+S4</f>
        <v>18510</v>
      </c>
      <c r="V4" s="394">
        <f>L4+N4+P4+R4+T4</f>
        <v>44505</v>
      </c>
    </row>
    <row r="5" spans="1:22" ht="15.75" customHeight="1" x14ac:dyDescent="0.15">
      <c r="A5" s="37"/>
      <c r="B5" s="1537"/>
      <c r="C5" s="117" t="s">
        <v>13</v>
      </c>
      <c r="D5" s="141">
        <v>11637</v>
      </c>
      <c r="E5" s="1666">
        <v>0</v>
      </c>
      <c r="F5" s="1666">
        <v>0</v>
      </c>
      <c r="G5" s="336">
        <v>2087</v>
      </c>
      <c r="H5" s="141">
        <v>666</v>
      </c>
      <c r="I5" s="1666">
        <v>0</v>
      </c>
      <c r="J5" s="1666">
        <v>0</v>
      </c>
      <c r="K5" s="336">
        <v>251</v>
      </c>
      <c r="L5" s="141">
        <v>12303</v>
      </c>
      <c r="M5" s="1666">
        <v>0</v>
      </c>
      <c r="N5" s="1666">
        <v>0</v>
      </c>
      <c r="O5" s="399">
        <v>2338</v>
      </c>
      <c r="U5" s="394">
        <f>+J5+M5+O5+Q5+S5</f>
        <v>2338</v>
      </c>
      <c r="V5" s="394">
        <f>+L5+N5+P5+R5+T5</f>
        <v>12303</v>
      </c>
    </row>
    <row r="6" spans="1:22" ht="15.75" customHeight="1" x14ac:dyDescent="0.15">
      <c r="A6" s="37"/>
      <c r="B6" s="1537"/>
      <c r="C6" s="117" t="s">
        <v>14</v>
      </c>
      <c r="D6" s="141">
        <v>3811</v>
      </c>
      <c r="E6" s="1664"/>
      <c r="F6" s="1664"/>
      <c r="G6" s="336">
        <v>1058</v>
      </c>
      <c r="H6" s="141">
        <v>240</v>
      </c>
      <c r="I6" s="1664"/>
      <c r="J6" s="1664"/>
      <c r="K6" s="336">
        <v>53</v>
      </c>
      <c r="L6" s="141">
        <v>4051</v>
      </c>
      <c r="M6" s="1664"/>
      <c r="N6" s="1664"/>
      <c r="O6" s="399">
        <v>1111</v>
      </c>
      <c r="U6" s="394">
        <f>+J6+M6+O6+Q6+S6</f>
        <v>1111</v>
      </c>
      <c r="V6" s="394">
        <f>+L6+N6+P6+R6+T6</f>
        <v>4051</v>
      </c>
    </row>
    <row r="7" spans="1:22" ht="15.75" customHeight="1" x14ac:dyDescent="0.15">
      <c r="A7" s="37"/>
      <c r="B7" s="1537"/>
      <c r="C7" s="117" t="s">
        <v>11</v>
      </c>
      <c r="D7" s="141">
        <v>557</v>
      </c>
      <c r="E7" s="1664"/>
      <c r="F7" s="1664"/>
      <c r="G7" s="336">
        <v>211</v>
      </c>
      <c r="H7" s="141">
        <v>112</v>
      </c>
      <c r="I7" s="1664"/>
      <c r="J7" s="1664"/>
      <c r="K7" s="336">
        <v>28</v>
      </c>
      <c r="L7" s="141">
        <v>669</v>
      </c>
      <c r="M7" s="1664"/>
      <c r="N7" s="1664"/>
      <c r="O7" s="399">
        <v>239</v>
      </c>
    </row>
    <row r="8" spans="1:22" ht="15.75" customHeight="1" x14ac:dyDescent="0.15">
      <c r="A8" s="37"/>
      <c r="B8" s="1537"/>
      <c r="C8" s="117" t="s">
        <v>12</v>
      </c>
      <c r="D8" s="141">
        <v>2168</v>
      </c>
      <c r="E8" s="1664"/>
      <c r="F8" s="1664"/>
      <c r="G8" s="336">
        <v>848</v>
      </c>
      <c r="H8" s="141">
        <v>168</v>
      </c>
      <c r="I8" s="1664"/>
      <c r="J8" s="1664"/>
      <c r="K8" s="336">
        <v>63</v>
      </c>
      <c r="L8" s="141">
        <v>2336</v>
      </c>
      <c r="M8" s="1664"/>
      <c r="N8" s="1664"/>
      <c r="O8" s="399">
        <v>911</v>
      </c>
    </row>
    <row r="9" spans="1:22" ht="15.75" customHeight="1" x14ac:dyDescent="0.15">
      <c r="A9" s="37"/>
      <c r="B9" s="1537"/>
      <c r="C9" s="117" t="s">
        <v>213</v>
      </c>
      <c r="D9" s="141">
        <v>1176</v>
      </c>
      <c r="E9" s="1664"/>
      <c r="F9" s="1664"/>
      <c r="G9" s="336">
        <v>469</v>
      </c>
      <c r="H9" s="141">
        <v>96</v>
      </c>
      <c r="I9" s="1664"/>
      <c r="J9" s="1664"/>
      <c r="K9" s="336">
        <v>24</v>
      </c>
      <c r="L9" s="141">
        <v>1272</v>
      </c>
      <c r="M9" s="1664"/>
      <c r="N9" s="1664"/>
      <c r="O9" s="399">
        <v>493</v>
      </c>
    </row>
    <row r="10" spans="1:22" ht="15.75" customHeight="1" x14ac:dyDescent="0.15">
      <c r="A10" s="37"/>
      <c r="B10" s="1537"/>
      <c r="C10" s="117" t="s">
        <v>212</v>
      </c>
      <c r="D10" s="141">
        <v>1564</v>
      </c>
      <c r="E10" s="1664"/>
      <c r="F10" s="1664"/>
      <c r="G10" s="336">
        <v>442</v>
      </c>
      <c r="H10" s="141">
        <v>303</v>
      </c>
      <c r="I10" s="1664"/>
      <c r="J10" s="1664"/>
      <c r="K10" s="336">
        <v>43</v>
      </c>
      <c r="L10" s="141">
        <v>1867</v>
      </c>
      <c r="M10" s="1664"/>
      <c r="N10" s="1664"/>
      <c r="O10" s="399">
        <v>485</v>
      </c>
    </row>
    <row r="11" spans="1:22" ht="15.75" customHeight="1" x14ac:dyDescent="0.15">
      <c r="A11" s="37"/>
      <c r="B11" s="1537"/>
      <c r="C11" s="117" t="s">
        <v>214</v>
      </c>
      <c r="D11" s="141">
        <v>1770</v>
      </c>
      <c r="E11" s="1664"/>
      <c r="F11" s="1664"/>
      <c r="G11" s="336">
        <v>675</v>
      </c>
      <c r="H11" s="141">
        <v>119</v>
      </c>
      <c r="I11" s="1664"/>
      <c r="J11" s="1664"/>
      <c r="K11" s="336">
        <v>34</v>
      </c>
      <c r="L11" s="141">
        <v>1889</v>
      </c>
      <c r="M11" s="1664"/>
      <c r="N11" s="1664"/>
      <c r="O11" s="399">
        <v>709</v>
      </c>
    </row>
    <row r="12" spans="1:22" ht="15.75" customHeight="1" x14ac:dyDescent="0.15">
      <c r="A12" s="37"/>
      <c r="B12" s="1537"/>
      <c r="C12" s="217" t="s">
        <v>217</v>
      </c>
      <c r="D12" s="223">
        <v>2494</v>
      </c>
      <c r="E12" s="1665"/>
      <c r="F12" s="1665"/>
      <c r="G12" s="336">
        <v>982</v>
      </c>
      <c r="H12" s="223">
        <v>257</v>
      </c>
      <c r="I12" s="1665"/>
      <c r="J12" s="1665"/>
      <c r="K12" s="336">
        <v>41</v>
      </c>
      <c r="L12" s="223">
        <v>2751</v>
      </c>
      <c r="M12" s="1665"/>
      <c r="N12" s="1665"/>
      <c r="O12" s="399">
        <v>1023</v>
      </c>
    </row>
    <row r="13" spans="1:22" ht="15.75" customHeight="1" x14ac:dyDescent="0.15">
      <c r="B13" s="1539"/>
      <c r="C13" s="182" t="s">
        <v>173</v>
      </c>
      <c r="D13" s="60">
        <v>60799</v>
      </c>
      <c r="E13" s="60">
        <v>8805</v>
      </c>
      <c r="F13" s="60">
        <v>4870</v>
      </c>
      <c r="G13" s="60">
        <v>14366</v>
      </c>
      <c r="H13" s="60">
        <v>5120</v>
      </c>
      <c r="I13" s="60">
        <v>896</v>
      </c>
      <c r="J13" s="60">
        <v>854</v>
      </c>
      <c r="K13" s="60">
        <v>898</v>
      </c>
      <c r="L13" s="60">
        <v>65919</v>
      </c>
      <c r="M13" s="60">
        <v>9701</v>
      </c>
      <c r="N13" s="60">
        <v>5724</v>
      </c>
      <c r="O13" s="611">
        <v>15264</v>
      </c>
    </row>
    <row r="14" spans="1:22" ht="15.75" customHeight="1" x14ac:dyDescent="0.15">
      <c r="A14" s="37"/>
      <c r="B14" s="1521" t="s">
        <v>41</v>
      </c>
      <c r="C14" s="118" t="s">
        <v>202</v>
      </c>
      <c r="D14" s="143">
        <v>17696</v>
      </c>
      <c r="E14" s="143">
        <v>2048</v>
      </c>
      <c r="F14" s="1667" t="s">
        <v>1047</v>
      </c>
      <c r="G14" s="143">
        <v>3692</v>
      </c>
      <c r="H14" s="143">
        <v>2473</v>
      </c>
      <c r="I14" s="143">
        <v>77</v>
      </c>
      <c r="J14" s="1667" t="s">
        <v>1047</v>
      </c>
      <c r="K14" s="143">
        <v>162</v>
      </c>
      <c r="L14" s="143">
        <v>20169</v>
      </c>
      <c r="M14" s="143">
        <v>2125</v>
      </c>
      <c r="N14" s="1667" t="s">
        <v>1047</v>
      </c>
      <c r="O14" s="405">
        <v>3854</v>
      </c>
    </row>
    <row r="15" spans="1:22" ht="15.75" customHeight="1" x14ac:dyDescent="0.15">
      <c r="A15" s="37"/>
      <c r="B15" s="1522"/>
      <c r="C15" s="119" t="s">
        <v>149</v>
      </c>
      <c r="D15" s="144">
        <v>6023</v>
      </c>
      <c r="E15" s="1661">
        <v>0</v>
      </c>
      <c r="F15" s="1668"/>
      <c r="G15" s="401">
        <v>1779</v>
      </c>
      <c r="H15" s="144">
        <v>478</v>
      </c>
      <c r="I15" s="1661">
        <v>0</v>
      </c>
      <c r="J15" s="1668"/>
      <c r="K15" s="386">
        <v>131</v>
      </c>
      <c r="L15" s="144">
        <v>6501</v>
      </c>
      <c r="M15" s="1661">
        <v>0</v>
      </c>
      <c r="N15" s="1668"/>
      <c r="O15" s="406">
        <v>1910</v>
      </c>
    </row>
    <row r="16" spans="1:22" ht="15.75" customHeight="1" x14ac:dyDescent="0.15">
      <c r="A16" s="37"/>
      <c r="B16" s="1522"/>
      <c r="C16" s="119" t="s">
        <v>203</v>
      </c>
      <c r="D16" s="144">
        <v>5559</v>
      </c>
      <c r="E16" s="1660"/>
      <c r="F16" s="1668"/>
      <c r="G16" s="401">
        <v>1987</v>
      </c>
      <c r="H16" s="144">
        <v>613</v>
      </c>
      <c r="I16" s="1660"/>
      <c r="J16" s="1668"/>
      <c r="K16" s="386">
        <v>104</v>
      </c>
      <c r="L16" s="144">
        <v>6172</v>
      </c>
      <c r="M16" s="1660"/>
      <c r="N16" s="1668"/>
      <c r="O16" s="406">
        <v>2091</v>
      </c>
    </row>
    <row r="17" spans="1:15" ht="15.75" customHeight="1" x14ac:dyDescent="0.15">
      <c r="A17" s="37"/>
      <c r="B17" s="1522"/>
      <c r="C17" s="119" t="s">
        <v>131</v>
      </c>
      <c r="D17" s="144">
        <v>6436</v>
      </c>
      <c r="E17" s="1660"/>
      <c r="F17" s="1668"/>
      <c r="G17" s="401">
        <v>1980</v>
      </c>
      <c r="H17" s="144">
        <v>636</v>
      </c>
      <c r="I17" s="1660"/>
      <c r="J17" s="1668"/>
      <c r="K17" s="386">
        <v>73</v>
      </c>
      <c r="L17" s="144">
        <v>7072</v>
      </c>
      <c r="M17" s="1660"/>
      <c r="N17" s="1668"/>
      <c r="O17" s="406">
        <v>2053</v>
      </c>
    </row>
    <row r="18" spans="1:15" ht="15.75" customHeight="1" x14ac:dyDescent="0.15">
      <c r="A18" s="38"/>
      <c r="B18" s="1522"/>
      <c r="C18" s="119" t="s">
        <v>174</v>
      </c>
      <c r="D18" s="144">
        <v>2861</v>
      </c>
      <c r="E18" s="1660"/>
      <c r="F18" s="1668"/>
      <c r="G18" s="401">
        <v>1445</v>
      </c>
      <c r="H18" s="144">
        <v>389</v>
      </c>
      <c r="I18" s="1660"/>
      <c r="J18" s="1668"/>
      <c r="K18" s="386">
        <v>91</v>
      </c>
      <c r="L18" s="144">
        <v>3250</v>
      </c>
      <c r="M18" s="1660"/>
      <c r="N18" s="1668"/>
      <c r="O18" s="406">
        <v>1536</v>
      </c>
    </row>
    <row r="19" spans="1:15" ht="15.75" customHeight="1" x14ac:dyDescent="0.15">
      <c r="A19" s="38"/>
      <c r="B19" s="1522"/>
      <c r="C19" s="220" t="s">
        <v>175</v>
      </c>
      <c r="D19" s="225">
        <v>3453</v>
      </c>
      <c r="E19" s="1656"/>
      <c r="F19" s="1669"/>
      <c r="G19" s="401">
        <v>1182</v>
      </c>
      <c r="H19" s="328">
        <v>2949</v>
      </c>
      <c r="I19" s="1656"/>
      <c r="J19" s="1669"/>
      <c r="K19" s="386">
        <v>337</v>
      </c>
      <c r="L19" s="328">
        <v>6402</v>
      </c>
      <c r="M19" s="1656"/>
      <c r="N19" s="1669"/>
      <c r="O19" s="400">
        <v>1519</v>
      </c>
    </row>
    <row r="20" spans="1:15" ht="15.75" customHeight="1" x14ac:dyDescent="0.15">
      <c r="B20" s="1523"/>
      <c r="C20" s="171" t="s">
        <v>173</v>
      </c>
      <c r="D20" s="53">
        <v>42028</v>
      </c>
      <c r="E20" s="53">
        <v>2048</v>
      </c>
      <c r="F20" s="53">
        <v>0</v>
      </c>
      <c r="G20" s="53">
        <v>12065</v>
      </c>
      <c r="H20" s="53">
        <v>7538</v>
      </c>
      <c r="I20" s="53">
        <v>77</v>
      </c>
      <c r="J20" s="53">
        <v>0</v>
      </c>
      <c r="K20" s="53">
        <v>898</v>
      </c>
      <c r="L20" s="53">
        <v>49566</v>
      </c>
      <c r="M20" s="53">
        <v>2125</v>
      </c>
      <c r="N20" s="53">
        <v>0</v>
      </c>
      <c r="O20" s="616">
        <v>12963</v>
      </c>
    </row>
    <row r="21" spans="1:15" ht="15.75" customHeight="1" x14ac:dyDescent="0.15">
      <c r="A21" s="37"/>
      <c r="B21" s="1538" t="s">
        <v>42</v>
      </c>
      <c r="C21" s="116" t="s">
        <v>204</v>
      </c>
      <c r="D21" s="326">
        <v>6768</v>
      </c>
      <c r="E21" s="326">
        <v>769</v>
      </c>
      <c r="F21" s="1663">
        <v>0</v>
      </c>
      <c r="G21" s="326">
        <v>1856</v>
      </c>
      <c r="H21" s="326">
        <v>947</v>
      </c>
      <c r="I21" s="326">
        <v>76</v>
      </c>
      <c r="J21" s="1663">
        <v>0</v>
      </c>
      <c r="K21" s="326">
        <v>72</v>
      </c>
      <c r="L21" s="326">
        <v>7715</v>
      </c>
      <c r="M21" s="140">
        <v>845</v>
      </c>
      <c r="N21" s="1663">
        <v>0</v>
      </c>
      <c r="O21" s="613">
        <v>1928</v>
      </c>
    </row>
    <row r="22" spans="1:15" ht="15.75" customHeight="1" x14ac:dyDescent="0.15">
      <c r="A22" s="37"/>
      <c r="B22" s="1537"/>
      <c r="C22" s="117" t="s">
        <v>17</v>
      </c>
      <c r="D22" s="141">
        <v>636</v>
      </c>
      <c r="E22" s="1666">
        <v>0</v>
      </c>
      <c r="F22" s="1664"/>
      <c r="G22" s="336">
        <v>289</v>
      </c>
      <c r="H22" s="913">
        <v>211</v>
      </c>
      <c r="I22" s="1666">
        <v>0</v>
      </c>
      <c r="J22" s="1664"/>
      <c r="K22" s="913">
        <v>22</v>
      </c>
      <c r="L22" s="913">
        <v>847</v>
      </c>
      <c r="M22" s="1666">
        <v>0</v>
      </c>
      <c r="N22" s="1664"/>
      <c r="O22" s="399">
        <v>311</v>
      </c>
    </row>
    <row r="23" spans="1:15" ht="15.75" customHeight="1" x14ac:dyDescent="0.15">
      <c r="A23" s="37"/>
      <c r="B23" s="1537"/>
      <c r="C23" s="117" t="s">
        <v>18</v>
      </c>
      <c r="D23" s="141">
        <v>1064</v>
      </c>
      <c r="E23" s="1664"/>
      <c r="F23" s="1664"/>
      <c r="G23" s="336">
        <v>525</v>
      </c>
      <c r="H23" s="913">
        <v>190</v>
      </c>
      <c r="I23" s="1664"/>
      <c r="J23" s="1664"/>
      <c r="K23" s="913">
        <v>37</v>
      </c>
      <c r="L23" s="913">
        <v>1254</v>
      </c>
      <c r="M23" s="1664"/>
      <c r="N23" s="1664"/>
      <c r="O23" s="399">
        <v>562</v>
      </c>
    </row>
    <row r="24" spans="1:15" ht="15.75" customHeight="1" x14ac:dyDescent="0.15">
      <c r="A24" s="37"/>
      <c r="B24" s="1537"/>
      <c r="C24" s="217" t="s">
        <v>19</v>
      </c>
      <c r="D24" s="329">
        <v>872</v>
      </c>
      <c r="E24" s="1665"/>
      <c r="F24" s="1665"/>
      <c r="G24" s="336">
        <v>462</v>
      </c>
      <c r="H24" s="914">
        <v>141</v>
      </c>
      <c r="I24" s="1665"/>
      <c r="J24" s="1665"/>
      <c r="K24" s="914">
        <v>28</v>
      </c>
      <c r="L24" s="914">
        <v>1013</v>
      </c>
      <c r="M24" s="1665"/>
      <c r="N24" s="1665"/>
      <c r="O24" s="399">
        <v>490</v>
      </c>
    </row>
    <row r="25" spans="1:15" ht="15.75" customHeight="1" x14ac:dyDescent="0.15">
      <c r="B25" s="1539"/>
      <c r="C25" s="182" t="s">
        <v>173</v>
      </c>
      <c r="D25" s="60">
        <v>9340</v>
      </c>
      <c r="E25" s="60">
        <v>769</v>
      </c>
      <c r="F25" s="60">
        <v>0</v>
      </c>
      <c r="G25" s="60">
        <v>3132</v>
      </c>
      <c r="H25" s="60">
        <v>1489</v>
      </c>
      <c r="I25" s="60">
        <v>76</v>
      </c>
      <c r="J25" s="60">
        <v>0</v>
      </c>
      <c r="K25" s="60">
        <v>159</v>
      </c>
      <c r="L25" s="60">
        <v>10829</v>
      </c>
      <c r="M25" s="60">
        <v>845</v>
      </c>
      <c r="N25" s="60">
        <v>0</v>
      </c>
      <c r="O25" s="611">
        <v>3291</v>
      </c>
    </row>
    <row r="26" spans="1:15" ht="15.75" customHeight="1" x14ac:dyDescent="0.15">
      <c r="A26" s="41"/>
      <c r="B26" s="226" t="s">
        <v>43</v>
      </c>
      <c r="C26" s="3" t="s">
        <v>205</v>
      </c>
      <c r="D26" s="53">
        <v>5647</v>
      </c>
      <c r="E26" s="53">
        <v>28</v>
      </c>
      <c r="F26" s="53">
        <v>143</v>
      </c>
      <c r="G26" s="53">
        <v>1263</v>
      </c>
      <c r="H26" s="53">
        <v>291</v>
      </c>
      <c r="I26" s="53">
        <v>8</v>
      </c>
      <c r="J26" s="53">
        <v>6</v>
      </c>
      <c r="K26" s="53">
        <v>89</v>
      </c>
      <c r="L26" s="53">
        <v>5938</v>
      </c>
      <c r="M26" s="53">
        <v>36</v>
      </c>
      <c r="N26" s="53">
        <v>149</v>
      </c>
      <c r="O26" s="615">
        <v>1352</v>
      </c>
    </row>
    <row r="27" spans="1:15" ht="15.75" customHeight="1" x14ac:dyDescent="0.15">
      <c r="A27" s="37"/>
      <c r="B27" s="214" t="s">
        <v>44</v>
      </c>
      <c r="C27" s="40" t="s">
        <v>206</v>
      </c>
      <c r="D27" s="60">
        <v>5385</v>
      </c>
      <c r="E27" s="60" t="s">
        <v>85</v>
      </c>
      <c r="F27" s="60">
        <v>0</v>
      </c>
      <c r="G27" s="60">
        <v>1541</v>
      </c>
      <c r="H27" s="60">
        <v>1511</v>
      </c>
      <c r="I27" s="60" t="s">
        <v>85</v>
      </c>
      <c r="J27" s="60">
        <v>0</v>
      </c>
      <c r="K27" s="60">
        <v>82</v>
      </c>
      <c r="L27" s="60">
        <v>6896</v>
      </c>
      <c r="M27" s="60" t="s">
        <v>85</v>
      </c>
      <c r="N27" s="60">
        <v>0</v>
      </c>
      <c r="O27" s="611">
        <v>1623</v>
      </c>
    </row>
    <row r="28" spans="1:15" ht="15.75" customHeight="1" x14ac:dyDescent="0.15">
      <c r="A28" s="37"/>
      <c r="B28" s="1521" t="s">
        <v>45</v>
      </c>
      <c r="C28" s="118" t="s">
        <v>207</v>
      </c>
      <c r="D28" s="143">
        <v>5031</v>
      </c>
      <c r="E28" s="143">
        <v>610</v>
      </c>
      <c r="F28" s="1655">
        <v>0</v>
      </c>
      <c r="G28" s="143">
        <v>1904</v>
      </c>
      <c r="H28" s="143">
        <v>195</v>
      </c>
      <c r="I28" s="143">
        <v>2</v>
      </c>
      <c r="J28" s="1655">
        <v>0</v>
      </c>
      <c r="K28" s="143">
        <v>31</v>
      </c>
      <c r="L28" s="143">
        <v>5226</v>
      </c>
      <c r="M28" s="143">
        <v>612</v>
      </c>
      <c r="N28" s="1655">
        <v>0</v>
      </c>
      <c r="O28" s="614">
        <v>1935</v>
      </c>
    </row>
    <row r="29" spans="1:15" ht="15.75" customHeight="1" x14ac:dyDescent="0.15">
      <c r="A29" s="37"/>
      <c r="B29" s="1522"/>
      <c r="C29" s="119" t="s">
        <v>20</v>
      </c>
      <c r="D29" s="144">
        <v>1827</v>
      </c>
      <c r="E29" s="1661">
        <v>0</v>
      </c>
      <c r="F29" s="1660"/>
      <c r="G29" s="386">
        <v>664</v>
      </c>
      <c r="H29" s="144">
        <v>76</v>
      </c>
      <c r="I29" s="1661">
        <v>0</v>
      </c>
      <c r="J29" s="1660"/>
      <c r="K29" s="386">
        <v>31</v>
      </c>
      <c r="L29" s="144">
        <v>1903</v>
      </c>
      <c r="M29" s="1661">
        <v>0</v>
      </c>
      <c r="N29" s="1660"/>
      <c r="O29" s="400">
        <v>695</v>
      </c>
    </row>
    <row r="30" spans="1:15" ht="15.75" customHeight="1" x14ac:dyDescent="0.15">
      <c r="A30" s="38"/>
      <c r="B30" s="1522"/>
      <c r="C30" s="220" t="s">
        <v>89</v>
      </c>
      <c r="D30" s="225">
        <v>1629</v>
      </c>
      <c r="E30" s="1656"/>
      <c r="F30" s="1656"/>
      <c r="G30" s="386">
        <v>769</v>
      </c>
      <c r="H30" s="225">
        <v>67</v>
      </c>
      <c r="I30" s="1656"/>
      <c r="J30" s="1656"/>
      <c r="K30" s="386">
        <v>29</v>
      </c>
      <c r="L30" s="225">
        <v>1696</v>
      </c>
      <c r="M30" s="1656"/>
      <c r="N30" s="1656"/>
      <c r="O30" s="400">
        <v>798</v>
      </c>
    </row>
    <row r="31" spans="1:15" ht="15.75" customHeight="1" x14ac:dyDescent="0.15">
      <c r="B31" s="1523"/>
      <c r="C31" s="183" t="s">
        <v>173</v>
      </c>
      <c r="D31" s="53">
        <v>8487</v>
      </c>
      <c r="E31" s="53">
        <v>610</v>
      </c>
      <c r="F31" s="53">
        <v>0</v>
      </c>
      <c r="G31" s="53">
        <v>3337</v>
      </c>
      <c r="H31" s="53">
        <v>338</v>
      </c>
      <c r="I31" s="53">
        <v>2</v>
      </c>
      <c r="J31" s="53">
        <v>0</v>
      </c>
      <c r="K31" s="53">
        <v>91</v>
      </c>
      <c r="L31" s="53">
        <v>8825</v>
      </c>
      <c r="M31" s="53">
        <v>612</v>
      </c>
      <c r="N31" s="53">
        <v>0</v>
      </c>
      <c r="O31" s="616">
        <v>3428</v>
      </c>
    </row>
    <row r="32" spans="1:15" ht="15.75" customHeight="1" x14ac:dyDescent="0.15">
      <c r="A32" s="37"/>
      <c r="B32" s="214" t="s">
        <v>46</v>
      </c>
      <c r="C32" s="40" t="s">
        <v>208</v>
      </c>
      <c r="D32" s="60">
        <v>6442</v>
      </c>
      <c r="E32" s="60">
        <v>843</v>
      </c>
      <c r="F32" s="60">
        <v>3</v>
      </c>
      <c r="G32" s="60">
        <v>2383</v>
      </c>
      <c r="H32" s="60">
        <v>529</v>
      </c>
      <c r="I32" s="60">
        <v>27</v>
      </c>
      <c r="J32" s="139">
        <v>32</v>
      </c>
      <c r="K32" s="139">
        <v>64</v>
      </c>
      <c r="L32" s="60">
        <v>6971</v>
      </c>
      <c r="M32" s="60">
        <v>870</v>
      </c>
      <c r="N32" s="60">
        <v>35</v>
      </c>
      <c r="O32" s="611">
        <v>2447</v>
      </c>
    </row>
    <row r="33" spans="1:15" ht="15.75" customHeight="1" x14ac:dyDescent="0.15">
      <c r="A33" s="37"/>
      <c r="B33" s="633" t="s">
        <v>47</v>
      </c>
      <c r="C33" s="118" t="s">
        <v>209</v>
      </c>
      <c r="D33" s="143">
        <v>6150</v>
      </c>
      <c r="E33" s="143">
        <v>0</v>
      </c>
      <c r="F33" s="143">
        <v>684</v>
      </c>
      <c r="G33" s="143">
        <v>1756</v>
      </c>
      <c r="H33" s="143">
        <v>322</v>
      </c>
      <c r="I33" s="143">
        <v>0</v>
      </c>
      <c r="J33" s="143">
        <v>149</v>
      </c>
      <c r="K33" s="143">
        <v>53</v>
      </c>
      <c r="L33" s="143">
        <v>6472</v>
      </c>
      <c r="M33" s="143">
        <v>0</v>
      </c>
      <c r="N33" s="143">
        <v>833</v>
      </c>
      <c r="O33" s="614">
        <v>1809</v>
      </c>
    </row>
    <row r="34" spans="1:15" ht="15.75" customHeight="1" x14ac:dyDescent="0.15">
      <c r="A34" s="37"/>
      <c r="B34" s="1538" t="s">
        <v>48</v>
      </c>
      <c r="C34" s="116" t="s">
        <v>210</v>
      </c>
      <c r="D34" s="140">
        <v>3917</v>
      </c>
      <c r="E34" s="140">
        <v>250</v>
      </c>
      <c r="F34" s="140">
        <v>1032</v>
      </c>
      <c r="G34" s="140">
        <v>1604</v>
      </c>
      <c r="H34" s="140">
        <v>1303</v>
      </c>
      <c r="I34" s="140">
        <v>6</v>
      </c>
      <c r="J34" s="140">
        <v>152</v>
      </c>
      <c r="K34" s="140">
        <v>189</v>
      </c>
      <c r="L34" s="140">
        <v>5220</v>
      </c>
      <c r="M34" s="140">
        <v>256</v>
      </c>
      <c r="N34" s="140">
        <v>1184</v>
      </c>
      <c r="O34" s="613">
        <v>1793</v>
      </c>
    </row>
    <row r="35" spans="1:15" ht="15.75" customHeight="1" x14ac:dyDescent="0.15">
      <c r="A35" s="37"/>
      <c r="B35" s="1537"/>
      <c r="C35" s="217" t="s">
        <v>7</v>
      </c>
      <c r="D35" s="223">
        <v>2004</v>
      </c>
      <c r="E35" s="223">
        <v>0</v>
      </c>
      <c r="F35" s="223">
        <v>0</v>
      </c>
      <c r="G35" s="223">
        <v>628</v>
      </c>
      <c r="H35" s="223">
        <v>165</v>
      </c>
      <c r="I35" s="223">
        <v>0</v>
      </c>
      <c r="J35" s="223">
        <v>0</v>
      </c>
      <c r="K35" s="223">
        <v>33</v>
      </c>
      <c r="L35" s="223">
        <v>2169</v>
      </c>
      <c r="M35" s="223">
        <v>0</v>
      </c>
      <c r="N35" s="223">
        <v>0</v>
      </c>
      <c r="O35" s="617">
        <v>661</v>
      </c>
    </row>
    <row r="36" spans="1:15" ht="15.75" customHeight="1" x14ac:dyDescent="0.15">
      <c r="B36" s="1539"/>
      <c r="C36" s="182" t="s">
        <v>173</v>
      </c>
      <c r="D36" s="60">
        <v>5921</v>
      </c>
      <c r="E36" s="60">
        <v>250</v>
      </c>
      <c r="F36" s="60">
        <v>1032</v>
      </c>
      <c r="G36" s="60">
        <v>2232</v>
      </c>
      <c r="H36" s="60">
        <v>1468</v>
      </c>
      <c r="I36" s="60">
        <v>6</v>
      </c>
      <c r="J36" s="60">
        <v>152</v>
      </c>
      <c r="K36" s="60">
        <v>222</v>
      </c>
      <c r="L36" s="60">
        <v>7389</v>
      </c>
      <c r="M36" s="60">
        <v>256</v>
      </c>
      <c r="N36" s="60">
        <v>1184</v>
      </c>
      <c r="O36" s="618">
        <v>2454</v>
      </c>
    </row>
    <row r="37" spans="1:15" ht="15.75" customHeight="1" x14ac:dyDescent="0.15">
      <c r="A37" s="37"/>
      <c r="B37" s="1521" t="s">
        <v>49</v>
      </c>
      <c r="C37" s="118" t="s">
        <v>28</v>
      </c>
      <c r="D37" s="143">
        <v>2924</v>
      </c>
      <c r="E37" s="143">
        <v>570</v>
      </c>
      <c r="F37" s="1655">
        <v>0</v>
      </c>
      <c r="G37" s="143">
        <v>1139</v>
      </c>
      <c r="H37" s="143">
        <v>188</v>
      </c>
      <c r="I37" s="143">
        <v>1</v>
      </c>
      <c r="J37" s="1655">
        <v>0</v>
      </c>
      <c r="K37" s="143">
        <v>30</v>
      </c>
      <c r="L37" s="143">
        <v>3112</v>
      </c>
      <c r="M37" s="143">
        <v>571</v>
      </c>
      <c r="N37" s="1655">
        <v>0</v>
      </c>
      <c r="O37" s="614">
        <v>1169</v>
      </c>
    </row>
    <row r="38" spans="1:15" ht="15.75" customHeight="1" x14ac:dyDescent="0.15">
      <c r="A38" s="37"/>
      <c r="B38" s="1522"/>
      <c r="C38" s="119" t="s">
        <v>36</v>
      </c>
      <c r="D38" s="144">
        <v>1131</v>
      </c>
      <c r="E38" s="1661">
        <v>0</v>
      </c>
      <c r="F38" s="1660"/>
      <c r="G38" s="386">
        <v>508</v>
      </c>
      <c r="H38" s="144">
        <v>48</v>
      </c>
      <c r="I38" s="1661">
        <v>0</v>
      </c>
      <c r="J38" s="1660"/>
      <c r="K38" s="144">
        <v>32</v>
      </c>
      <c r="L38" s="144">
        <v>1179</v>
      </c>
      <c r="M38" s="1661">
        <v>0</v>
      </c>
      <c r="N38" s="1660"/>
      <c r="O38" s="390">
        <v>540</v>
      </c>
    </row>
    <row r="39" spans="1:15" ht="15.75" customHeight="1" x14ac:dyDescent="0.15">
      <c r="A39" s="37"/>
      <c r="B39" s="1522"/>
      <c r="C39" s="220" t="s">
        <v>37</v>
      </c>
      <c r="D39" s="225">
        <v>1077</v>
      </c>
      <c r="E39" s="1656"/>
      <c r="F39" s="1656"/>
      <c r="G39" s="386">
        <v>525</v>
      </c>
      <c r="H39" s="225">
        <v>32</v>
      </c>
      <c r="I39" s="1656"/>
      <c r="J39" s="1656"/>
      <c r="K39" s="328">
        <v>21</v>
      </c>
      <c r="L39" s="225">
        <v>1109</v>
      </c>
      <c r="M39" s="1656"/>
      <c r="N39" s="1656"/>
      <c r="O39" s="390">
        <v>546</v>
      </c>
    </row>
    <row r="40" spans="1:15" ht="15.75" customHeight="1" x14ac:dyDescent="0.15">
      <c r="B40" s="1523"/>
      <c r="C40" s="183" t="s">
        <v>173</v>
      </c>
      <c r="D40" s="53">
        <v>5132</v>
      </c>
      <c r="E40" s="53">
        <v>570</v>
      </c>
      <c r="F40" s="53">
        <v>0</v>
      </c>
      <c r="G40" s="53">
        <v>2172</v>
      </c>
      <c r="H40" s="53">
        <v>268</v>
      </c>
      <c r="I40" s="53">
        <v>1</v>
      </c>
      <c r="J40" s="53">
        <v>0</v>
      </c>
      <c r="K40" s="53">
        <v>83</v>
      </c>
      <c r="L40" s="53">
        <v>5400</v>
      </c>
      <c r="M40" s="53">
        <v>571</v>
      </c>
      <c r="N40" s="53">
        <v>0</v>
      </c>
      <c r="O40" s="616">
        <v>2255</v>
      </c>
    </row>
    <row r="41" spans="1:15" ht="15.75" customHeight="1" x14ac:dyDescent="0.15">
      <c r="A41" s="37"/>
      <c r="B41" s="1646" t="s">
        <v>64</v>
      </c>
      <c r="C41" s="116" t="s">
        <v>29</v>
      </c>
      <c r="D41" s="140">
        <v>7012</v>
      </c>
      <c r="E41" s="140">
        <v>0</v>
      </c>
      <c r="F41" s="1663">
        <v>0</v>
      </c>
      <c r="G41" s="140">
        <v>1317</v>
      </c>
      <c r="H41" s="140">
        <v>612</v>
      </c>
      <c r="I41" s="140">
        <v>2</v>
      </c>
      <c r="J41" s="1663">
        <v>0</v>
      </c>
      <c r="K41" s="140">
        <v>45</v>
      </c>
      <c r="L41" s="140">
        <v>7624</v>
      </c>
      <c r="M41" s="140">
        <v>2</v>
      </c>
      <c r="N41" s="1663">
        <v>0</v>
      </c>
      <c r="O41" s="411">
        <v>1362</v>
      </c>
    </row>
    <row r="42" spans="1:15" ht="15.75" customHeight="1" x14ac:dyDescent="0.15">
      <c r="A42" s="37"/>
      <c r="B42" s="1647"/>
      <c r="C42" s="117" t="s">
        <v>410</v>
      </c>
      <c r="D42" s="141">
        <v>970</v>
      </c>
      <c r="E42" s="1666">
        <v>0</v>
      </c>
      <c r="F42" s="1664"/>
      <c r="G42" s="141">
        <v>484</v>
      </c>
      <c r="H42" s="141">
        <v>78</v>
      </c>
      <c r="I42" s="1666">
        <v>0</v>
      </c>
      <c r="J42" s="1664"/>
      <c r="K42" s="141">
        <v>6</v>
      </c>
      <c r="L42" s="141">
        <v>1048</v>
      </c>
      <c r="M42" s="1666">
        <v>0</v>
      </c>
      <c r="N42" s="1664"/>
      <c r="O42" s="412">
        <v>490</v>
      </c>
    </row>
    <row r="43" spans="1:15" ht="15.75" customHeight="1" x14ac:dyDescent="0.15">
      <c r="A43" s="37"/>
      <c r="B43" s="1647"/>
      <c r="C43" s="216" t="s">
        <v>411</v>
      </c>
      <c r="D43" s="329">
        <v>824</v>
      </c>
      <c r="E43" s="1665"/>
      <c r="F43" s="1665"/>
      <c r="G43" s="329">
        <v>278</v>
      </c>
      <c r="H43" s="329">
        <v>52</v>
      </c>
      <c r="I43" s="1665"/>
      <c r="J43" s="1665"/>
      <c r="K43" s="329">
        <v>5</v>
      </c>
      <c r="L43" s="329">
        <v>876</v>
      </c>
      <c r="M43" s="1665"/>
      <c r="N43" s="1665"/>
      <c r="O43" s="413">
        <v>283</v>
      </c>
    </row>
    <row r="44" spans="1:15" ht="15.75" customHeight="1" x14ac:dyDescent="0.15">
      <c r="A44" s="37"/>
      <c r="B44" s="1648"/>
      <c r="C44" s="236" t="s">
        <v>173</v>
      </c>
      <c r="D44" s="326">
        <v>8806</v>
      </c>
      <c r="E44" s="326">
        <v>0</v>
      </c>
      <c r="F44" s="326">
        <v>0</v>
      </c>
      <c r="G44" s="326">
        <v>2079</v>
      </c>
      <c r="H44" s="326">
        <v>742</v>
      </c>
      <c r="I44" s="326">
        <v>2</v>
      </c>
      <c r="J44" s="326">
        <v>0</v>
      </c>
      <c r="K44" s="326">
        <v>56</v>
      </c>
      <c r="L44" s="326">
        <v>9548</v>
      </c>
      <c r="M44" s="326">
        <v>2</v>
      </c>
      <c r="N44" s="326">
        <v>0</v>
      </c>
      <c r="O44" s="619">
        <v>2135</v>
      </c>
    </row>
    <row r="45" spans="1:15" ht="15.75" customHeight="1" x14ac:dyDescent="0.15">
      <c r="A45" s="37"/>
      <c r="B45" s="1521" t="s">
        <v>50</v>
      </c>
      <c r="C45" s="118" t="s">
        <v>93</v>
      </c>
      <c r="D45" s="143">
        <v>5539</v>
      </c>
      <c r="E45" s="1655">
        <v>0</v>
      </c>
      <c r="F45" s="1655">
        <v>0</v>
      </c>
      <c r="G45" s="402">
        <v>1879</v>
      </c>
      <c r="H45" s="143">
        <v>534</v>
      </c>
      <c r="I45" s="1655">
        <v>0</v>
      </c>
      <c r="J45" s="1655">
        <v>0</v>
      </c>
      <c r="K45" s="143">
        <v>148</v>
      </c>
      <c r="L45" s="143">
        <v>6073</v>
      </c>
      <c r="M45" s="1655">
        <v>0</v>
      </c>
      <c r="N45" s="1655">
        <v>0</v>
      </c>
      <c r="O45" s="405">
        <v>2027</v>
      </c>
    </row>
    <row r="46" spans="1:15" ht="15.75" customHeight="1" x14ac:dyDescent="0.15">
      <c r="A46" s="37"/>
      <c r="B46" s="1522"/>
      <c r="C46" s="119" t="s">
        <v>32</v>
      </c>
      <c r="D46" s="144">
        <v>800</v>
      </c>
      <c r="E46" s="1660"/>
      <c r="F46" s="1660"/>
      <c r="G46" s="403">
        <v>354</v>
      </c>
      <c r="H46" s="144">
        <v>83</v>
      </c>
      <c r="I46" s="1660"/>
      <c r="J46" s="1660"/>
      <c r="K46" s="144">
        <v>31</v>
      </c>
      <c r="L46" s="144">
        <v>883</v>
      </c>
      <c r="M46" s="1660"/>
      <c r="N46" s="1660"/>
      <c r="O46" s="406">
        <v>385</v>
      </c>
    </row>
    <row r="47" spans="1:15" ht="15.75" customHeight="1" x14ac:dyDescent="0.15">
      <c r="A47" s="37"/>
      <c r="B47" s="1522"/>
      <c r="C47" s="119" t="s">
        <v>184</v>
      </c>
      <c r="D47" s="144">
        <v>650</v>
      </c>
      <c r="E47" s="1660"/>
      <c r="F47" s="1660"/>
      <c r="G47" s="403">
        <v>291</v>
      </c>
      <c r="H47" s="144">
        <v>53</v>
      </c>
      <c r="I47" s="1660"/>
      <c r="J47" s="1660"/>
      <c r="K47" s="144">
        <v>23</v>
      </c>
      <c r="L47" s="144">
        <v>703</v>
      </c>
      <c r="M47" s="1660"/>
      <c r="N47" s="1660"/>
      <c r="O47" s="406">
        <v>314</v>
      </c>
    </row>
    <row r="48" spans="1:15" ht="15.75" customHeight="1" x14ac:dyDescent="0.15">
      <c r="A48" s="37"/>
      <c r="B48" s="1522"/>
      <c r="C48" s="220" t="s">
        <v>181</v>
      </c>
      <c r="D48" s="225">
        <v>689</v>
      </c>
      <c r="E48" s="1656"/>
      <c r="F48" s="1656"/>
      <c r="G48" s="404">
        <v>272</v>
      </c>
      <c r="H48" s="225">
        <v>131</v>
      </c>
      <c r="I48" s="1656"/>
      <c r="J48" s="1656"/>
      <c r="K48" s="328">
        <v>28</v>
      </c>
      <c r="L48" s="225">
        <v>820</v>
      </c>
      <c r="M48" s="1656"/>
      <c r="N48" s="1656"/>
      <c r="O48" s="407">
        <v>300</v>
      </c>
    </row>
    <row r="49" spans="1:15" ht="15.75" customHeight="1" x14ac:dyDescent="0.15">
      <c r="B49" s="1523"/>
      <c r="C49" s="183" t="s">
        <v>173</v>
      </c>
      <c r="D49" s="53">
        <v>7678</v>
      </c>
      <c r="E49" s="53">
        <v>0</v>
      </c>
      <c r="F49" s="53">
        <v>0</v>
      </c>
      <c r="G49" s="53">
        <v>2796</v>
      </c>
      <c r="H49" s="53">
        <v>801</v>
      </c>
      <c r="I49" s="53">
        <v>0</v>
      </c>
      <c r="J49" s="53">
        <v>0</v>
      </c>
      <c r="K49" s="53">
        <v>230</v>
      </c>
      <c r="L49" s="53">
        <v>8479</v>
      </c>
      <c r="M49" s="53">
        <v>0</v>
      </c>
      <c r="N49" s="53">
        <v>0</v>
      </c>
      <c r="O49" s="616">
        <v>3026</v>
      </c>
    </row>
    <row r="50" spans="1:15" ht="15.75" customHeight="1" x14ac:dyDescent="0.15">
      <c r="A50" s="37"/>
      <c r="B50" s="1538" t="s">
        <v>52</v>
      </c>
      <c r="C50" s="367" t="s">
        <v>489</v>
      </c>
      <c r="D50" s="326">
        <v>2133</v>
      </c>
      <c r="E50" s="326">
        <v>70</v>
      </c>
      <c r="F50" s="1663">
        <v>0</v>
      </c>
      <c r="G50" s="326">
        <v>930</v>
      </c>
      <c r="H50" s="326">
        <v>557</v>
      </c>
      <c r="I50" s="326">
        <v>3</v>
      </c>
      <c r="J50" s="1663">
        <v>0</v>
      </c>
      <c r="K50" s="330">
        <v>60</v>
      </c>
      <c r="L50" s="326">
        <v>2690</v>
      </c>
      <c r="M50" s="326">
        <v>73</v>
      </c>
      <c r="N50" s="1663">
        <v>0</v>
      </c>
      <c r="O50" s="391">
        <v>990</v>
      </c>
    </row>
    <row r="51" spans="1:15" ht="15.75" customHeight="1" x14ac:dyDescent="0.15">
      <c r="A51" s="37"/>
      <c r="B51" s="1537"/>
      <c r="C51" s="117" t="s">
        <v>150</v>
      </c>
      <c r="D51" s="915">
        <v>2126</v>
      </c>
      <c r="E51" s="1666">
        <v>0</v>
      </c>
      <c r="F51" s="1664"/>
      <c r="G51" s="336">
        <v>967</v>
      </c>
      <c r="H51" s="336">
        <v>80</v>
      </c>
      <c r="I51" s="1666">
        <v>0</v>
      </c>
      <c r="J51" s="1664"/>
      <c r="K51" s="336">
        <v>37</v>
      </c>
      <c r="L51" s="915">
        <v>2206</v>
      </c>
      <c r="M51" s="1666">
        <v>0</v>
      </c>
      <c r="N51" s="1664"/>
      <c r="O51" s="399">
        <v>1004</v>
      </c>
    </row>
    <row r="52" spans="1:15" ht="15.75" customHeight="1" x14ac:dyDescent="0.15">
      <c r="A52" s="37"/>
      <c r="B52" s="1537"/>
      <c r="C52" s="117" t="s">
        <v>38</v>
      </c>
      <c r="D52" s="915">
        <v>1240</v>
      </c>
      <c r="E52" s="1664"/>
      <c r="F52" s="1664"/>
      <c r="G52" s="336">
        <v>556</v>
      </c>
      <c r="H52" s="336">
        <v>123</v>
      </c>
      <c r="I52" s="1664"/>
      <c r="J52" s="1664"/>
      <c r="K52" s="336">
        <v>26</v>
      </c>
      <c r="L52" s="915">
        <v>1363</v>
      </c>
      <c r="M52" s="1664"/>
      <c r="N52" s="1664"/>
      <c r="O52" s="399">
        <v>582</v>
      </c>
    </row>
    <row r="53" spans="1:15" ht="15.75" customHeight="1" x14ac:dyDescent="0.15">
      <c r="A53" s="38"/>
      <c r="B53" s="1537"/>
      <c r="C53" s="117" t="s">
        <v>412</v>
      </c>
      <c r="D53" s="915">
        <v>1872</v>
      </c>
      <c r="E53" s="1664"/>
      <c r="F53" s="1664"/>
      <c r="G53" s="336">
        <v>1003</v>
      </c>
      <c r="H53" s="336">
        <v>128</v>
      </c>
      <c r="I53" s="1664"/>
      <c r="J53" s="1664"/>
      <c r="K53" s="336">
        <v>12</v>
      </c>
      <c r="L53" s="915">
        <v>2000</v>
      </c>
      <c r="M53" s="1664"/>
      <c r="N53" s="1664"/>
      <c r="O53" s="399">
        <v>1015</v>
      </c>
    </row>
    <row r="54" spans="1:15" ht="15.75" customHeight="1" x14ac:dyDescent="0.15">
      <c r="A54" s="38"/>
      <c r="B54" s="1537"/>
      <c r="C54" s="117" t="s">
        <v>413</v>
      </c>
      <c r="D54" s="915">
        <v>709</v>
      </c>
      <c r="E54" s="1664"/>
      <c r="F54" s="1664"/>
      <c r="G54" s="336">
        <v>301</v>
      </c>
      <c r="H54" s="336">
        <v>156</v>
      </c>
      <c r="I54" s="1664"/>
      <c r="J54" s="1664"/>
      <c r="K54" s="336">
        <v>33</v>
      </c>
      <c r="L54" s="915">
        <v>865</v>
      </c>
      <c r="M54" s="1664"/>
      <c r="N54" s="1664"/>
      <c r="O54" s="399">
        <v>334</v>
      </c>
    </row>
    <row r="55" spans="1:15" ht="15.75" customHeight="1" x14ac:dyDescent="0.15">
      <c r="A55" s="38"/>
      <c r="B55" s="1537"/>
      <c r="C55" s="117" t="s">
        <v>414</v>
      </c>
      <c r="D55" s="915">
        <v>514</v>
      </c>
      <c r="E55" s="1664"/>
      <c r="F55" s="1664"/>
      <c r="G55" s="336">
        <v>128</v>
      </c>
      <c r="H55" s="336">
        <v>52</v>
      </c>
      <c r="I55" s="1664"/>
      <c r="J55" s="1664"/>
      <c r="K55" s="336">
        <v>8</v>
      </c>
      <c r="L55" s="915">
        <v>566</v>
      </c>
      <c r="M55" s="1664"/>
      <c r="N55" s="1664"/>
      <c r="O55" s="399">
        <v>136</v>
      </c>
    </row>
    <row r="56" spans="1:15" ht="15.75" customHeight="1" x14ac:dyDescent="0.15">
      <c r="A56" s="38"/>
      <c r="B56" s="1537"/>
      <c r="C56" s="216" t="s">
        <v>415</v>
      </c>
      <c r="D56" s="915">
        <v>663</v>
      </c>
      <c r="E56" s="1665"/>
      <c r="F56" s="1665"/>
      <c r="G56" s="336">
        <v>314</v>
      </c>
      <c r="H56" s="336">
        <v>183</v>
      </c>
      <c r="I56" s="1665"/>
      <c r="J56" s="1665"/>
      <c r="K56" s="336">
        <v>25</v>
      </c>
      <c r="L56" s="915">
        <v>846</v>
      </c>
      <c r="M56" s="1665"/>
      <c r="N56" s="1665"/>
      <c r="O56" s="399">
        <v>339</v>
      </c>
    </row>
    <row r="57" spans="1:15" ht="15.75" customHeight="1" x14ac:dyDescent="0.15">
      <c r="B57" s="1539"/>
      <c r="C57" s="182" t="s">
        <v>173</v>
      </c>
      <c r="D57" s="60">
        <v>9257</v>
      </c>
      <c r="E57" s="60">
        <v>70</v>
      </c>
      <c r="F57" s="60">
        <v>0</v>
      </c>
      <c r="G57" s="60">
        <v>4199</v>
      </c>
      <c r="H57" s="60">
        <v>1279</v>
      </c>
      <c r="I57" s="60">
        <v>3</v>
      </c>
      <c r="J57" s="60">
        <v>0</v>
      </c>
      <c r="K57" s="60">
        <v>201</v>
      </c>
      <c r="L57" s="60">
        <v>10536</v>
      </c>
      <c r="M57" s="60">
        <v>73</v>
      </c>
      <c r="N57" s="60">
        <v>0</v>
      </c>
      <c r="O57" s="618">
        <v>4400</v>
      </c>
    </row>
    <row r="58" spans="1:15" ht="15.75" customHeight="1" x14ac:dyDescent="0.15">
      <c r="A58" s="37"/>
      <c r="B58" s="1521" t="s">
        <v>53</v>
      </c>
      <c r="C58" s="118" t="s">
        <v>30</v>
      </c>
      <c r="D58" s="143">
        <v>743</v>
      </c>
      <c r="E58" s="1655">
        <v>0</v>
      </c>
      <c r="F58" s="1655">
        <v>0</v>
      </c>
      <c r="G58" s="402">
        <v>354</v>
      </c>
      <c r="H58" s="143">
        <v>215</v>
      </c>
      <c r="I58" s="1655">
        <v>0</v>
      </c>
      <c r="J58" s="1655">
        <v>0</v>
      </c>
      <c r="K58" s="143">
        <v>76</v>
      </c>
      <c r="L58" s="143">
        <v>958</v>
      </c>
      <c r="M58" s="1655">
        <v>0</v>
      </c>
      <c r="N58" s="1655">
        <v>0</v>
      </c>
      <c r="O58" s="405">
        <v>430</v>
      </c>
    </row>
    <row r="59" spans="1:15" ht="15.75" customHeight="1" x14ac:dyDescent="0.15">
      <c r="A59" s="37"/>
      <c r="B59" s="1522"/>
      <c r="C59" s="119" t="s">
        <v>33</v>
      </c>
      <c r="D59" s="144">
        <v>662</v>
      </c>
      <c r="E59" s="1660"/>
      <c r="F59" s="1660"/>
      <c r="G59" s="403">
        <v>331</v>
      </c>
      <c r="H59" s="144">
        <v>260</v>
      </c>
      <c r="I59" s="1660"/>
      <c r="J59" s="1660"/>
      <c r="K59" s="144">
        <v>36</v>
      </c>
      <c r="L59" s="144">
        <v>922</v>
      </c>
      <c r="M59" s="1660"/>
      <c r="N59" s="1660"/>
      <c r="O59" s="406">
        <v>367</v>
      </c>
    </row>
    <row r="60" spans="1:15" ht="15.75" customHeight="1" x14ac:dyDescent="0.15">
      <c r="A60" s="37"/>
      <c r="B60" s="1522"/>
      <c r="C60" s="119" t="s">
        <v>34</v>
      </c>
      <c r="D60" s="144">
        <v>251</v>
      </c>
      <c r="E60" s="1662"/>
      <c r="F60" s="1660"/>
      <c r="G60" s="403">
        <v>129</v>
      </c>
      <c r="H60" s="144">
        <v>13</v>
      </c>
      <c r="I60" s="1662"/>
      <c r="J60" s="1660"/>
      <c r="K60" s="144">
        <v>7</v>
      </c>
      <c r="L60" s="144">
        <v>264</v>
      </c>
      <c r="M60" s="1662"/>
      <c r="N60" s="1660"/>
      <c r="O60" s="406">
        <v>136</v>
      </c>
    </row>
    <row r="61" spans="1:15" ht="15.75" customHeight="1" x14ac:dyDescent="0.15">
      <c r="A61" s="37"/>
      <c r="B61" s="1522"/>
      <c r="C61" s="119" t="s">
        <v>220</v>
      </c>
      <c r="D61" s="144">
        <v>639</v>
      </c>
      <c r="E61" s="144" t="s">
        <v>520</v>
      </c>
      <c r="F61" s="1660"/>
      <c r="G61" s="403">
        <v>326</v>
      </c>
      <c r="H61" s="144">
        <v>110</v>
      </c>
      <c r="I61" s="144" t="s">
        <v>1046</v>
      </c>
      <c r="J61" s="1660"/>
      <c r="K61" s="144">
        <v>31</v>
      </c>
      <c r="L61" s="144">
        <v>749</v>
      </c>
      <c r="M61" s="144" t="s">
        <v>1046</v>
      </c>
      <c r="N61" s="1660"/>
      <c r="O61" s="406">
        <v>357</v>
      </c>
    </row>
    <row r="62" spans="1:15" ht="15.75" customHeight="1" x14ac:dyDescent="0.15">
      <c r="A62" s="37"/>
      <c r="B62" s="1522"/>
      <c r="C62" s="220" t="s">
        <v>147</v>
      </c>
      <c r="D62" s="225">
        <v>473</v>
      </c>
      <c r="E62" s="1661">
        <v>0</v>
      </c>
      <c r="F62" s="1660"/>
      <c r="G62" s="403">
        <v>229</v>
      </c>
      <c r="H62" s="225">
        <v>73</v>
      </c>
      <c r="I62" s="1661">
        <v>0</v>
      </c>
      <c r="J62" s="1660"/>
      <c r="K62" s="144">
        <v>24</v>
      </c>
      <c r="L62" s="225">
        <v>546</v>
      </c>
      <c r="M62" s="1661">
        <v>0</v>
      </c>
      <c r="N62" s="1660"/>
      <c r="O62" s="406">
        <v>253</v>
      </c>
    </row>
    <row r="63" spans="1:15" ht="15.75" customHeight="1" x14ac:dyDescent="0.15">
      <c r="A63" s="38"/>
      <c r="B63" s="1522"/>
      <c r="C63" s="220" t="s">
        <v>449</v>
      </c>
      <c r="D63" s="225">
        <v>252</v>
      </c>
      <c r="E63" s="1656"/>
      <c r="F63" s="1656"/>
      <c r="G63" s="404">
        <v>146</v>
      </c>
      <c r="H63" s="225">
        <v>15</v>
      </c>
      <c r="I63" s="1656"/>
      <c r="J63" s="1656"/>
      <c r="K63" s="328">
        <v>2</v>
      </c>
      <c r="L63" s="225">
        <v>267</v>
      </c>
      <c r="M63" s="1656"/>
      <c r="N63" s="1656"/>
      <c r="O63" s="407">
        <v>148</v>
      </c>
    </row>
    <row r="64" spans="1:15" ht="15.75" customHeight="1" x14ac:dyDescent="0.15">
      <c r="B64" s="1523"/>
      <c r="C64" s="183" t="s">
        <v>173</v>
      </c>
      <c r="D64" s="53">
        <v>3020</v>
      </c>
      <c r="E64" s="53">
        <v>0</v>
      </c>
      <c r="F64" s="53">
        <v>0</v>
      </c>
      <c r="G64" s="53">
        <v>1515</v>
      </c>
      <c r="H64" s="53">
        <v>686</v>
      </c>
      <c r="I64" s="53">
        <v>0</v>
      </c>
      <c r="J64" s="53">
        <v>0</v>
      </c>
      <c r="K64" s="53">
        <v>176</v>
      </c>
      <c r="L64" s="53">
        <v>3706</v>
      </c>
      <c r="M64" s="53">
        <v>0</v>
      </c>
      <c r="N64" s="53">
        <v>0</v>
      </c>
      <c r="O64" s="616">
        <v>1691</v>
      </c>
    </row>
    <row r="65" spans="1:15" ht="15.75" customHeight="1" x14ac:dyDescent="0.15">
      <c r="B65" s="1538" t="s">
        <v>188</v>
      </c>
      <c r="C65" s="116" t="s">
        <v>8</v>
      </c>
      <c r="D65" s="140">
        <v>1872</v>
      </c>
      <c r="E65" s="330">
        <v>0</v>
      </c>
      <c r="F65" s="330">
        <v>0</v>
      </c>
      <c r="G65" s="409">
        <v>848</v>
      </c>
      <c r="H65" s="140">
        <v>164</v>
      </c>
      <c r="I65" s="330">
        <v>0</v>
      </c>
      <c r="J65" s="330">
        <v>0</v>
      </c>
      <c r="K65" s="409">
        <v>37</v>
      </c>
      <c r="L65" s="140">
        <v>2036</v>
      </c>
      <c r="M65" s="330">
        <v>0</v>
      </c>
      <c r="N65" s="330">
        <v>0</v>
      </c>
      <c r="O65" s="411">
        <v>885</v>
      </c>
    </row>
    <row r="66" spans="1:15" ht="15.75" customHeight="1" x14ac:dyDescent="0.15">
      <c r="A66" s="37"/>
      <c r="B66" s="1537"/>
      <c r="C66" s="117" t="s">
        <v>189</v>
      </c>
      <c r="D66" s="141">
        <v>1823</v>
      </c>
      <c r="E66" s="1109">
        <v>0</v>
      </c>
      <c r="F66" s="1109">
        <v>0</v>
      </c>
      <c r="G66" s="408">
        <v>938</v>
      </c>
      <c r="H66" s="141">
        <v>122</v>
      </c>
      <c r="I66" s="1109">
        <v>0</v>
      </c>
      <c r="J66" s="1109">
        <v>0</v>
      </c>
      <c r="K66" s="408">
        <v>30</v>
      </c>
      <c r="L66" s="141">
        <v>1945</v>
      </c>
      <c r="M66" s="1109">
        <v>0</v>
      </c>
      <c r="N66" s="1109">
        <v>0</v>
      </c>
      <c r="O66" s="412">
        <v>968</v>
      </c>
    </row>
    <row r="67" spans="1:15" ht="15.75" customHeight="1" x14ac:dyDescent="0.15">
      <c r="A67" s="37"/>
      <c r="B67" s="1537"/>
      <c r="C67" s="217" t="s">
        <v>163</v>
      </c>
      <c r="D67" s="223">
        <v>1257</v>
      </c>
      <c r="E67" s="1110">
        <v>0</v>
      </c>
      <c r="F67" s="1110">
        <v>0</v>
      </c>
      <c r="G67" s="410">
        <v>573</v>
      </c>
      <c r="H67" s="223">
        <v>55</v>
      </c>
      <c r="I67" s="1110">
        <v>0</v>
      </c>
      <c r="J67" s="1110">
        <v>0</v>
      </c>
      <c r="K67" s="410">
        <v>25</v>
      </c>
      <c r="L67" s="223">
        <v>1312</v>
      </c>
      <c r="M67" s="1110">
        <v>0</v>
      </c>
      <c r="N67" s="1110">
        <v>0</v>
      </c>
      <c r="O67" s="413">
        <v>598</v>
      </c>
    </row>
    <row r="68" spans="1:15" ht="15.75" customHeight="1" x14ac:dyDescent="0.15">
      <c r="B68" s="1539"/>
      <c r="C68" s="182" t="s">
        <v>173</v>
      </c>
      <c r="D68" s="60">
        <v>4952</v>
      </c>
      <c r="E68" s="60">
        <v>0</v>
      </c>
      <c r="F68" s="60">
        <v>0</v>
      </c>
      <c r="G68" s="60">
        <v>2359</v>
      </c>
      <c r="H68" s="60">
        <v>341</v>
      </c>
      <c r="I68" s="60">
        <v>0</v>
      </c>
      <c r="J68" s="60">
        <v>0</v>
      </c>
      <c r="K68" s="60">
        <v>92</v>
      </c>
      <c r="L68" s="60">
        <v>5293</v>
      </c>
      <c r="M68" s="60">
        <v>0</v>
      </c>
      <c r="N68" s="60">
        <v>0</v>
      </c>
      <c r="O68" s="618">
        <v>2451</v>
      </c>
    </row>
    <row r="69" spans="1:15" ht="15.75" customHeight="1" x14ac:dyDescent="0.15">
      <c r="B69" s="1521" t="s">
        <v>54</v>
      </c>
      <c r="C69" s="118" t="s">
        <v>216</v>
      </c>
      <c r="D69" s="143">
        <v>1790</v>
      </c>
      <c r="E69" s="1655">
        <v>0</v>
      </c>
      <c r="F69" s="1655">
        <v>0</v>
      </c>
      <c r="G69" s="402">
        <v>426</v>
      </c>
      <c r="H69" s="143">
        <v>640</v>
      </c>
      <c r="I69" s="1655">
        <v>0</v>
      </c>
      <c r="J69" s="1655">
        <v>0</v>
      </c>
      <c r="K69" s="143">
        <v>74</v>
      </c>
      <c r="L69" s="143">
        <v>2430</v>
      </c>
      <c r="M69" s="1655">
        <v>0</v>
      </c>
      <c r="N69" s="1655">
        <v>0</v>
      </c>
      <c r="O69" s="405">
        <v>500</v>
      </c>
    </row>
    <row r="70" spans="1:15" ht="15.75" customHeight="1" x14ac:dyDescent="0.15">
      <c r="A70" s="37"/>
      <c r="B70" s="1522"/>
      <c r="C70" s="220" t="s">
        <v>215</v>
      </c>
      <c r="D70" s="225">
        <v>909</v>
      </c>
      <c r="E70" s="1656"/>
      <c r="F70" s="1656"/>
      <c r="G70" s="404">
        <v>385</v>
      </c>
      <c r="H70" s="225">
        <v>230</v>
      </c>
      <c r="I70" s="1656"/>
      <c r="J70" s="1656"/>
      <c r="K70" s="328">
        <v>21</v>
      </c>
      <c r="L70" s="225">
        <v>1139</v>
      </c>
      <c r="M70" s="1656"/>
      <c r="N70" s="1656"/>
      <c r="O70" s="407">
        <v>406</v>
      </c>
    </row>
    <row r="71" spans="1:15" ht="15.75" customHeight="1" x14ac:dyDescent="0.15">
      <c r="B71" s="1523"/>
      <c r="C71" s="183" t="s">
        <v>173</v>
      </c>
      <c r="D71" s="53">
        <v>2699</v>
      </c>
      <c r="E71" s="53">
        <v>0</v>
      </c>
      <c r="F71" s="53">
        <v>0</v>
      </c>
      <c r="G71" s="53">
        <v>811</v>
      </c>
      <c r="H71" s="53">
        <v>870</v>
      </c>
      <c r="I71" s="53">
        <v>0</v>
      </c>
      <c r="J71" s="53">
        <v>0</v>
      </c>
      <c r="K71" s="53">
        <v>95</v>
      </c>
      <c r="L71" s="53">
        <v>3569</v>
      </c>
      <c r="M71" s="53">
        <v>0</v>
      </c>
      <c r="N71" s="53">
        <v>0</v>
      </c>
      <c r="O71" s="616">
        <v>906</v>
      </c>
    </row>
    <row r="72" spans="1:15" ht="15.75" customHeight="1" x14ac:dyDescent="0.15">
      <c r="A72" s="37"/>
      <c r="B72" s="214" t="s">
        <v>55</v>
      </c>
      <c r="C72" s="40" t="s">
        <v>218</v>
      </c>
      <c r="D72" s="60">
        <v>2759</v>
      </c>
      <c r="E72" s="60">
        <v>0</v>
      </c>
      <c r="F72" s="60">
        <v>0</v>
      </c>
      <c r="G72" s="60">
        <v>654</v>
      </c>
      <c r="H72" s="60">
        <v>407</v>
      </c>
      <c r="I72" s="60">
        <v>0</v>
      </c>
      <c r="J72" s="60">
        <v>0</v>
      </c>
      <c r="K72" s="60">
        <v>52</v>
      </c>
      <c r="L72" s="60">
        <v>3166</v>
      </c>
      <c r="M72" s="60">
        <v>0</v>
      </c>
      <c r="N72" s="60">
        <v>0</v>
      </c>
      <c r="O72" s="611">
        <v>706</v>
      </c>
    </row>
    <row r="73" spans="1:15" ht="15.75" customHeight="1" x14ac:dyDescent="0.15">
      <c r="A73" s="37"/>
      <c r="B73" s="226" t="s">
        <v>56</v>
      </c>
      <c r="C73" s="3" t="s">
        <v>9</v>
      </c>
      <c r="D73" s="53">
        <v>2280</v>
      </c>
      <c r="E73" s="53">
        <v>0</v>
      </c>
      <c r="F73" s="53">
        <v>0</v>
      </c>
      <c r="G73" s="53">
        <v>817</v>
      </c>
      <c r="H73" s="53">
        <v>80</v>
      </c>
      <c r="I73" s="53">
        <v>0</v>
      </c>
      <c r="J73" s="53">
        <v>0</v>
      </c>
      <c r="K73" s="53">
        <v>21</v>
      </c>
      <c r="L73" s="53">
        <v>2360</v>
      </c>
      <c r="M73" s="53">
        <v>0</v>
      </c>
      <c r="N73" s="53">
        <v>0</v>
      </c>
      <c r="O73" s="615">
        <v>838</v>
      </c>
    </row>
    <row r="74" spans="1:15" ht="15.75" customHeight="1" x14ac:dyDescent="0.15">
      <c r="A74" s="37"/>
      <c r="B74" s="214" t="s">
        <v>57</v>
      </c>
      <c r="C74" s="40" t="s">
        <v>182</v>
      </c>
      <c r="D74" s="60">
        <v>1669</v>
      </c>
      <c r="E74" s="60">
        <v>0</v>
      </c>
      <c r="F74" s="60">
        <v>0</v>
      </c>
      <c r="G74" s="60">
        <v>721</v>
      </c>
      <c r="H74" s="60">
        <v>490</v>
      </c>
      <c r="I74" s="60">
        <v>0</v>
      </c>
      <c r="J74" s="60">
        <v>0</v>
      </c>
      <c r="K74" s="60">
        <v>62</v>
      </c>
      <c r="L74" s="60">
        <v>2159</v>
      </c>
      <c r="M74" s="60">
        <v>0</v>
      </c>
      <c r="N74" s="60">
        <v>0</v>
      </c>
      <c r="O74" s="611">
        <v>783</v>
      </c>
    </row>
    <row r="75" spans="1:15" ht="15.75" customHeight="1" x14ac:dyDescent="0.15">
      <c r="A75" s="37"/>
      <c r="B75" s="226" t="s">
        <v>58</v>
      </c>
      <c r="C75" s="3" t="s">
        <v>185</v>
      </c>
      <c r="D75" s="53">
        <v>2644</v>
      </c>
      <c r="E75" s="53">
        <v>0</v>
      </c>
      <c r="F75" s="53">
        <v>0</v>
      </c>
      <c r="G75" s="53">
        <v>801</v>
      </c>
      <c r="H75" s="53">
        <v>439</v>
      </c>
      <c r="I75" s="53">
        <v>0</v>
      </c>
      <c r="J75" s="53">
        <v>0</v>
      </c>
      <c r="K75" s="53">
        <v>70</v>
      </c>
      <c r="L75" s="53">
        <v>3083</v>
      </c>
      <c r="M75" s="53">
        <v>0</v>
      </c>
      <c r="N75" s="53">
        <v>0</v>
      </c>
      <c r="O75" s="615">
        <v>871</v>
      </c>
    </row>
    <row r="76" spans="1:15" ht="15.75" customHeight="1" x14ac:dyDescent="0.15">
      <c r="A76" s="37"/>
      <c r="B76" s="214" t="s">
        <v>59</v>
      </c>
      <c r="C76" s="40" t="s">
        <v>183</v>
      </c>
      <c r="D76" s="60">
        <v>1849</v>
      </c>
      <c r="E76" s="60">
        <v>0</v>
      </c>
      <c r="F76" s="60">
        <v>0</v>
      </c>
      <c r="G76" s="60">
        <v>560</v>
      </c>
      <c r="H76" s="60">
        <v>398</v>
      </c>
      <c r="I76" s="60">
        <v>0</v>
      </c>
      <c r="J76" s="60">
        <v>0</v>
      </c>
      <c r="K76" s="60">
        <v>56</v>
      </c>
      <c r="L76" s="60">
        <v>2247</v>
      </c>
      <c r="M76" s="60">
        <v>0</v>
      </c>
      <c r="N76" s="60">
        <v>0</v>
      </c>
      <c r="O76" s="611">
        <v>616</v>
      </c>
    </row>
    <row r="77" spans="1:15" ht="15.75" customHeight="1" x14ac:dyDescent="0.15">
      <c r="A77" s="37"/>
      <c r="B77" s="226" t="s">
        <v>60</v>
      </c>
      <c r="C77" s="3" t="s">
        <v>219</v>
      </c>
      <c r="D77" s="53">
        <v>2009</v>
      </c>
      <c r="E77" s="53">
        <v>0</v>
      </c>
      <c r="F77" s="53">
        <v>0</v>
      </c>
      <c r="G77" s="53">
        <v>468</v>
      </c>
      <c r="H77" s="53">
        <v>529</v>
      </c>
      <c r="I77" s="53">
        <v>0</v>
      </c>
      <c r="J77" s="53">
        <v>0</v>
      </c>
      <c r="K77" s="53">
        <v>142</v>
      </c>
      <c r="L77" s="53">
        <v>2538</v>
      </c>
      <c r="M77" s="53">
        <v>0</v>
      </c>
      <c r="N77" s="53">
        <v>0</v>
      </c>
      <c r="O77" s="615">
        <v>610</v>
      </c>
    </row>
    <row r="78" spans="1:15" ht="15.75" customHeight="1" x14ac:dyDescent="0.15">
      <c r="A78" s="631"/>
      <c r="B78" s="536" t="s">
        <v>477</v>
      </c>
      <c r="C78" s="638" t="s">
        <v>492</v>
      </c>
      <c r="D78" s="60">
        <v>1643</v>
      </c>
      <c r="E78" s="60">
        <v>0</v>
      </c>
      <c r="F78" s="60">
        <v>436</v>
      </c>
      <c r="G78" s="60">
        <v>153</v>
      </c>
      <c r="H78" s="60">
        <v>205</v>
      </c>
      <c r="I78" s="60">
        <v>0</v>
      </c>
      <c r="J78" s="60">
        <v>28</v>
      </c>
      <c r="K78" s="60">
        <v>14</v>
      </c>
      <c r="L78" s="60">
        <v>1848</v>
      </c>
      <c r="M78" s="60">
        <v>0</v>
      </c>
      <c r="N78" s="60">
        <v>464</v>
      </c>
      <c r="O78" s="611">
        <v>167</v>
      </c>
    </row>
    <row r="79" spans="1:15" ht="15.75" customHeight="1" x14ac:dyDescent="0.15">
      <c r="A79" s="37"/>
      <c r="B79" s="658" t="s">
        <v>61</v>
      </c>
      <c r="C79" s="639" t="s">
        <v>176</v>
      </c>
      <c r="D79" s="53">
        <v>627</v>
      </c>
      <c r="E79" s="53">
        <v>0</v>
      </c>
      <c r="F79" s="53">
        <v>0</v>
      </c>
      <c r="G79" s="53">
        <v>351</v>
      </c>
      <c r="H79" s="53">
        <v>859</v>
      </c>
      <c r="I79" s="53">
        <v>0</v>
      </c>
      <c r="J79" s="53">
        <v>0</v>
      </c>
      <c r="K79" s="53">
        <v>109</v>
      </c>
      <c r="L79" s="53">
        <v>1486</v>
      </c>
      <c r="M79" s="53">
        <v>0</v>
      </c>
      <c r="N79" s="53">
        <v>0</v>
      </c>
      <c r="O79" s="615">
        <v>460</v>
      </c>
    </row>
    <row r="80" spans="1:15" ht="15.75" customHeight="1" x14ac:dyDescent="0.15">
      <c r="A80" s="37"/>
      <c r="B80" s="1672" t="s">
        <v>62</v>
      </c>
      <c r="C80" s="574" t="s">
        <v>51</v>
      </c>
      <c r="D80" s="645">
        <v>646</v>
      </c>
      <c r="E80" s="1657">
        <v>0</v>
      </c>
      <c r="F80" s="1657">
        <v>0</v>
      </c>
      <c r="G80" s="646">
        <v>335</v>
      </c>
      <c r="H80" s="647">
        <v>59</v>
      </c>
      <c r="I80" s="1657">
        <v>0</v>
      </c>
      <c r="J80" s="1657">
        <v>0</v>
      </c>
      <c r="K80" s="645">
        <v>26</v>
      </c>
      <c r="L80" s="645">
        <v>705</v>
      </c>
      <c r="M80" s="1657">
        <v>0</v>
      </c>
      <c r="N80" s="1657">
        <v>0</v>
      </c>
      <c r="O80" s="648">
        <v>361</v>
      </c>
    </row>
    <row r="81" spans="1:15" ht="15.75" customHeight="1" x14ac:dyDescent="0.15">
      <c r="A81" s="37"/>
      <c r="B81" s="1673"/>
      <c r="C81" s="577" t="s">
        <v>221</v>
      </c>
      <c r="D81" s="649">
        <v>892</v>
      </c>
      <c r="E81" s="1658"/>
      <c r="F81" s="1658"/>
      <c r="G81" s="650">
        <v>411</v>
      </c>
      <c r="H81" s="649">
        <v>96</v>
      </c>
      <c r="I81" s="1658"/>
      <c r="J81" s="1658"/>
      <c r="K81" s="649">
        <v>35</v>
      </c>
      <c r="L81" s="649">
        <v>988</v>
      </c>
      <c r="M81" s="1658"/>
      <c r="N81" s="1658"/>
      <c r="O81" s="651">
        <v>446</v>
      </c>
    </row>
    <row r="82" spans="1:15" ht="15.75" customHeight="1" x14ac:dyDescent="0.15">
      <c r="A82" s="37"/>
      <c r="B82" s="1673"/>
      <c r="C82" s="578" t="s">
        <v>177</v>
      </c>
      <c r="D82" s="652">
        <v>644</v>
      </c>
      <c r="E82" s="1659"/>
      <c r="F82" s="1659"/>
      <c r="G82" s="653">
        <v>302</v>
      </c>
      <c r="H82" s="652">
        <v>175</v>
      </c>
      <c r="I82" s="1659"/>
      <c r="J82" s="1659"/>
      <c r="K82" s="654">
        <v>33</v>
      </c>
      <c r="L82" s="652">
        <v>819</v>
      </c>
      <c r="M82" s="1659"/>
      <c r="N82" s="1659"/>
      <c r="O82" s="655">
        <v>335</v>
      </c>
    </row>
    <row r="83" spans="1:15" ht="15.75" customHeight="1" x14ac:dyDescent="0.15">
      <c r="B83" s="1674"/>
      <c r="C83" s="579" t="s">
        <v>173</v>
      </c>
      <c r="D83" s="656">
        <v>2182</v>
      </c>
      <c r="E83" s="656">
        <v>0</v>
      </c>
      <c r="F83" s="656">
        <v>0</v>
      </c>
      <c r="G83" s="656">
        <v>1048</v>
      </c>
      <c r="H83" s="656">
        <v>330</v>
      </c>
      <c r="I83" s="656">
        <v>0</v>
      </c>
      <c r="J83" s="656">
        <v>0</v>
      </c>
      <c r="K83" s="656">
        <v>94</v>
      </c>
      <c r="L83" s="656">
        <v>2512</v>
      </c>
      <c r="M83" s="656">
        <v>0</v>
      </c>
      <c r="N83" s="656">
        <v>0</v>
      </c>
      <c r="O83" s="657">
        <v>1142</v>
      </c>
    </row>
    <row r="84" spans="1:15" ht="15.75" customHeight="1" x14ac:dyDescent="0.15">
      <c r="B84" s="1675" t="s">
        <v>91</v>
      </c>
      <c r="C84" s="581" t="s">
        <v>108</v>
      </c>
      <c r="D84" s="143">
        <v>954</v>
      </c>
      <c r="E84" s="1655">
        <v>0</v>
      </c>
      <c r="F84" s="1655">
        <v>0</v>
      </c>
      <c r="G84" s="402">
        <v>389</v>
      </c>
      <c r="H84" s="143">
        <v>651</v>
      </c>
      <c r="I84" s="1655">
        <v>0</v>
      </c>
      <c r="J84" s="1655">
        <v>0</v>
      </c>
      <c r="K84" s="634">
        <v>197</v>
      </c>
      <c r="L84" s="143">
        <v>1605</v>
      </c>
      <c r="M84" s="1655">
        <v>0</v>
      </c>
      <c r="N84" s="1655">
        <v>0</v>
      </c>
      <c r="O84" s="405">
        <v>586</v>
      </c>
    </row>
    <row r="85" spans="1:15" ht="15.75" customHeight="1" x14ac:dyDescent="0.15">
      <c r="B85" s="1675"/>
      <c r="C85" s="582" t="s">
        <v>109</v>
      </c>
      <c r="D85" s="635">
        <v>931</v>
      </c>
      <c r="E85" s="1656"/>
      <c r="F85" s="1656"/>
      <c r="G85" s="404">
        <v>356</v>
      </c>
      <c r="H85" s="635">
        <v>244</v>
      </c>
      <c r="I85" s="1656"/>
      <c r="J85" s="1656"/>
      <c r="K85" s="636">
        <v>56</v>
      </c>
      <c r="L85" s="635">
        <v>1175</v>
      </c>
      <c r="M85" s="1656"/>
      <c r="N85" s="1656"/>
      <c r="O85" s="407">
        <v>412</v>
      </c>
    </row>
    <row r="86" spans="1:15" ht="15.75" customHeight="1" x14ac:dyDescent="0.15">
      <c r="B86" s="1675"/>
      <c r="C86" s="583" t="s">
        <v>173</v>
      </c>
      <c r="D86" s="53">
        <v>1885</v>
      </c>
      <c r="E86" s="53">
        <v>0</v>
      </c>
      <c r="F86" s="53">
        <v>0</v>
      </c>
      <c r="G86" s="53">
        <v>745</v>
      </c>
      <c r="H86" s="53">
        <v>895</v>
      </c>
      <c r="I86" s="53">
        <v>0</v>
      </c>
      <c r="J86" s="53">
        <v>0</v>
      </c>
      <c r="K86" s="53">
        <v>253</v>
      </c>
      <c r="L86" s="53">
        <v>2780</v>
      </c>
      <c r="M86" s="53">
        <v>0</v>
      </c>
      <c r="N86" s="53">
        <v>0</v>
      </c>
      <c r="O86" s="616">
        <v>998</v>
      </c>
    </row>
    <row r="87" spans="1:15" ht="15.75" customHeight="1" x14ac:dyDescent="0.15">
      <c r="B87" s="1670" t="s">
        <v>479</v>
      </c>
      <c r="C87" s="1671"/>
      <c r="D87" s="656">
        <v>211290</v>
      </c>
      <c r="E87" s="656">
        <v>13993</v>
      </c>
      <c r="F87" s="656">
        <v>7168</v>
      </c>
      <c r="G87" s="656">
        <v>64324</v>
      </c>
      <c r="H87" s="656">
        <v>28225</v>
      </c>
      <c r="I87" s="656">
        <v>1098</v>
      </c>
      <c r="J87" s="656">
        <v>1221</v>
      </c>
      <c r="K87" s="656">
        <v>4362</v>
      </c>
      <c r="L87" s="656">
        <v>239515</v>
      </c>
      <c r="M87" s="656">
        <v>15091</v>
      </c>
      <c r="N87" s="656">
        <v>8389</v>
      </c>
      <c r="O87" s="657">
        <v>68686</v>
      </c>
    </row>
    <row r="88" spans="1:15" ht="15.75" customHeight="1" x14ac:dyDescent="0.15">
      <c r="B88" s="1582" t="s">
        <v>480</v>
      </c>
      <c r="C88" s="1677"/>
      <c r="D88" s="53">
        <v>234234</v>
      </c>
      <c r="E88" s="53">
        <v>13993</v>
      </c>
      <c r="F88" s="53">
        <v>7168</v>
      </c>
      <c r="G88" s="53">
        <v>69112</v>
      </c>
      <c r="H88" s="53">
        <v>35335</v>
      </c>
      <c r="I88" s="53">
        <v>1098</v>
      </c>
      <c r="J88" s="53">
        <v>1221</v>
      </c>
      <c r="K88" s="53">
        <v>4745</v>
      </c>
      <c r="L88" s="53">
        <v>269569</v>
      </c>
      <c r="M88" s="53">
        <v>15091</v>
      </c>
      <c r="N88" s="53">
        <v>8389</v>
      </c>
      <c r="O88" s="616">
        <v>73857</v>
      </c>
    </row>
    <row r="89" spans="1:15" ht="15.75" customHeight="1" x14ac:dyDescent="0.15">
      <c r="A89" s="37"/>
      <c r="B89" s="659" t="s">
        <v>31</v>
      </c>
      <c r="C89" s="660" t="s">
        <v>4</v>
      </c>
      <c r="D89" s="656">
        <v>594</v>
      </c>
      <c r="E89" s="656">
        <v>0</v>
      </c>
      <c r="F89" s="656">
        <v>0</v>
      </c>
      <c r="G89" s="656">
        <v>184</v>
      </c>
      <c r="H89" s="656">
        <v>1343</v>
      </c>
      <c r="I89" s="656">
        <v>0</v>
      </c>
      <c r="J89" s="656">
        <v>0</v>
      </c>
      <c r="K89" s="656">
        <v>130</v>
      </c>
      <c r="L89" s="656">
        <v>1937</v>
      </c>
      <c r="M89" s="656">
        <v>0</v>
      </c>
      <c r="N89" s="656">
        <v>0</v>
      </c>
      <c r="O89" s="661">
        <v>314</v>
      </c>
    </row>
    <row r="90" spans="1:15" ht="15" customHeight="1" thickBot="1" x14ac:dyDescent="0.2">
      <c r="A90" s="37"/>
      <c r="B90" s="532" t="s">
        <v>31</v>
      </c>
      <c r="C90" s="315" t="s">
        <v>5</v>
      </c>
      <c r="D90" s="662">
        <v>0</v>
      </c>
      <c r="E90" s="662">
        <v>0</v>
      </c>
      <c r="F90" s="662">
        <v>0</v>
      </c>
      <c r="G90" s="662">
        <v>0</v>
      </c>
      <c r="H90" s="662">
        <v>39</v>
      </c>
      <c r="I90" s="662">
        <v>0</v>
      </c>
      <c r="J90" s="662">
        <v>0</v>
      </c>
      <c r="K90" s="662">
        <v>0</v>
      </c>
      <c r="L90" s="662">
        <v>39</v>
      </c>
      <c r="M90" s="662">
        <v>0</v>
      </c>
      <c r="N90" s="662">
        <v>0</v>
      </c>
      <c r="O90" s="663">
        <v>0</v>
      </c>
    </row>
    <row r="91" spans="1:15" x14ac:dyDescent="0.15">
      <c r="L91" s="27"/>
    </row>
    <row r="93" spans="1:15" s="23" customFormat="1" x14ac:dyDescent="0.15">
      <c r="A93" s="5"/>
      <c r="B93" s="5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7" spans="5:8" ht="14.25" thickBot="1" x14ac:dyDescent="0.2">
      <c r="E97" s="1676"/>
      <c r="F97" s="1676"/>
      <c r="G97" s="1676"/>
      <c r="H97" s="1676"/>
    </row>
  </sheetData>
  <mergeCells count="98">
    <mergeCell ref="L1:O1"/>
    <mergeCell ref="B50:B57"/>
    <mergeCell ref="B58:B64"/>
    <mergeCell ref="B65:B68"/>
    <mergeCell ref="B69:B71"/>
    <mergeCell ref="B41:B44"/>
    <mergeCell ref="B28:B31"/>
    <mergeCell ref="B37:B40"/>
    <mergeCell ref="B34:B36"/>
    <mergeCell ref="H1:K1"/>
    <mergeCell ref="C1:C2"/>
    <mergeCell ref="D1:G1"/>
    <mergeCell ref="F14:F19"/>
    <mergeCell ref="I15:I19"/>
    <mergeCell ref="E15:E19"/>
    <mergeCell ref="N5:N12"/>
    <mergeCell ref="B87:C87"/>
    <mergeCell ref="B80:B83"/>
    <mergeCell ref="B84:B86"/>
    <mergeCell ref="B45:B49"/>
    <mergeCell ref="E97:H97"/>
    <mergeCell ref="B88:C88"/>
    <mergeCell ref="E45:E48"/>
    <mergeCell ref="E51:E56"/>
    <mergeCell ref="F58:F63"/>
    <mergeCell ref="E62:E63"/>
    <mergeCell ref="E58:E60"/>
    <mergeCell ref="E84:E85"/>
    <mergeCell ref="E80:E82"/>
    <mergeCell ref="E69:E70"/>
    <mergeCell ref="A1:A2"/>
    <mergeCell ref="B1:B2"/>
    <mergeCell ref="B4:B13"/>
    <mergeCell ref="B14:B20"/>
    <mergeCell ref="B21:B25"/>
    <mergeCell ref="M5:M12"/>
    <mergeCell ref="J5:J12"/>
    <mergeCell ref="I5:I12"/>
    <mergeCell ref="F5:F12"/>
    <mergeCell ref="E5:E12"/>
    <mergeCell ref="J14:J19"/>
    <mergeCell ref="N14:N19"/>
    <mergeCell ref="M15:M19"/>
    <mergeCell ref="N21:N24"/>
    <mergeCell ref="M22:M24"/>
    <mergeCell ref="J21:J24"/>
    <mergeCell ref="I22:I24"/>
    <mergeCell ref="F21:F24"/>
    <mergeCell ref="E22:E24"/>
    <mergeCell ref="N28:N30"/>
    <mergeCell ref="M29:M30"/>
    <mergeCell ref="J28:J30"/>
    <mergeCell ref="I29:I30"/>
    <mergeCell ref="F28:F30"/>
    <mergeCell ref="E29:E30"/>
    <mergeCell ref="E38:E39"/>
    <mergeCell ref="N41:N43"/>
    <mergeCell ref="M42:M43"/>
    <mergeCell ref="J41:J43"/>
    <mergeCell ref="I42:I43"/>
    <mergeCell ref="F41:F43"/>
    <mergeCell ref="E42:E43"/>
    <mergeCell ref="N37:N39"/>
    <mergeCell ref="M38:M39"/>
    <mergeCell ref="J37:J39"/>
    <mergeCell ref="I38:I39"/>
    <mergeCell ref="F37:F39"/>
    <mergeCell ref="N45:N48"/>
    <mergeCell ref="M45:M48"/>
    <mergeCell ref="J45:J48"/>
    <mergeCell ref="I45:I48"/>
    <mergeCell ref="F45:F48"/>
    <mergeCell ref="N50:N56"/>
    <mergeCell ref="M51:M56"/>
    <mergeCell ref="J50:J56"/>
    <mergeCell ref="I51:I56"/>
    <mergeCell ref="F50:F56"/>
    <mergeCell ref="N58:N63"/>
    <mergeCell ref="M62:M63"/>
    <mergeCell ref="M58:M60"/>
    <mergeCell ref="J58:J63"/>
    <mergeCell ref="I62:I63"/>
    <mergeCell ref="I58:I60"/>
    <mergeCell ref="N84:N85"/>
    <mergeCell ref="M84:M85"/>
    <mergeCell ref="J84:J85"/>
    <mergeCell ref="I84:I85"/>
    <mergeCell ref="F84:F85"/>
    <mergeCell ref="N80:N82"/>
    <mergeCell ref="M80:M82"/>
    <mergeCell ref="J80:J82"/>
    <mergeCell ref="I80:I82"/>
    <mergeCell ref="F80:F82"/>
    <mergeCell ref="N69:N70"/>
    <mergeCell ref="M69:M70"/>
    <mergeCell ref="J69:J70"/>
    <mergeCell ref="I69:I70"/>
    <mergeCell ref="F69:F70"/>
  </mergeCells>
  <phoneticPr fontId="2"/>
  <printOptions horizontalCentered="1" verticalCentered="1"/>
  <pageMargins left="0.51181102362204722" right="0.23622047244094491" top="0.39370078740157483" bottom="0" header="0.19685039370078741" footer="0"/>
  <pageSetup paperSize="9" scale="59" orientation="portrait" copies="3" r:id="rId1"/>
  <headerFooter alignWithMargins="0">
    <oddHeader>&amp;C&amp;"ＭＳ Ｐゴシック,太字"&amp;16&amp;A&amp;R&amp;9
公共図書館調査（令和５(2023)年度）</oddHeader>
    <oddFooter>&amp;C--5--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1"/>
    <pageSetUpPr fitToPage="1"/>
  </sheetPr>
  <dimension ref="A1:O93"/>
  <sheetViews>
    <sheetView zoomScale="85" zoomScaleNormal="85" zoomScaleSheetLayoutView="90" workbookViewId="0">
      <selection activeCell="B1" sqref="B1:B2"/>
    </sheetView>
  </sheetViews>
  <sheetFormatPr defaultRowHeight="13.5" x14ac:dyDescent="0.15"/>
  <cols>
    <col min="1" max="1" width="4.25" style="5" customWidth="1"/>
    <col min="2" max="2" width="10.875" style="5" customWidth="1"/>
    <col min="3" max="3" width="8.625" style="10" customWidth="1"/>
    <col min="4" max="4" width="9.75" style="1117" customWidth="1"/>
    <col min="5" max="5" width="7.5" style="25" customWidth="1"/>
    <col min="6" max="6" width="12.25" style="28" customWidth="1"/>
    <col min="7" max="7" width="12" style="32" bestFit="1" customWidth="1"/>
    <col min="8" max="8" width="10.625" style="32" customWidth="1"/>
    <col min="9" max="9" width="11.625" style="33" customWidth="1"/>
    <col min="10" max="10" width="10.625" style="33" customWidth="1"/>
    <col min="11" max="11" width="11.5" style="25" customWidth="1"/>
    <col min="12" max="13" width="9.625" style="25" customWidth="1"/>
    <col min="14" max="14" width="8.375" style="25" bestFit="1" customWidth="1"/>
    <col min="15" max="15" width="9.125" style="30" bestFit="1" customWidth="1"/>
    <col min="16" max="16384" width="9" style="5"/>
  </cols>
  <sheetData>
    <row r="1" spans="1:15" s="6" customFormat="1" ht="15" customHeight="1" x14ac:dyDescent="0.15">
      <c r="A1" s="1703" t="s">
        <v>491</v>
      </c>
      <c r="B1" s="1639" t="s">
        <v>96</v>
      </c>
      <c r="C1" s="1228" t="s">
        <v>180</v>
      </c>
      <c r="D1" s="1113" t="s">
        <v>201</v>
      </c>
      <c r="E1" s="303" t="s">
        <v>193</v>
      </c>
      <c r="F1" s="1694" t="s">
        <v>161</v>
      </c>
      <c r="G1" s="1695"/>
      <c r="H1" s="1695"/>
      <c r="I1" s="1695"/>
      <c r="J1" s="1696"/>
      <c r="K1" s="1678" t="s">
        <v>194</v>
      </c>
      <c r="L1" s="1678" t="s">
        <v>195</v>
      </c>
      <c r="M1" s="1678"/>
      <c r="N1" s="303" t="s">
        <v>98</v>
      </c>
      <c r="O1" s="304" t="s">
        <v>196</v>
      </c>
    </row>
    <row r="2" spans="1:15" s="6" customFormat="1" ht="15" customHeight="1" thickBot="1" x14ac:dyDescent="0.2">
      <c r="A2" s="1704"/>
      <c r="B2" s="1640"/>
      <c r="C2" s="1229"/>
      <c r="D2" s="1112" t="s">
        <v>197</v>
      </c>
      <c r="E2" s="302" t="s">
        <v>198</v>
      </c>
      <c r="F2" s="302" t="s">
        <v>191</v>
      </c>
      <c r="G2" s="312" t="s">
        <v>487</v>
      </c>
      <c r="H2" s="312" t="s">
        <v>483</v>
      </c>
      <c r="I2" s="313" t="s">
        <v>488</v>
      </c>
      <c r="J2" s="313" t="s">
        <v>482</v>
      </c>
      <c r="K2" s="1248"/>
      <c r="L2" s="302" t="s">
        <v>199</v>
      </c>
      <c r="M2" s="302" t="s">
        <v>200</v>
      </c>
      <c r="N2" s="302" t="s">
        <v>404</v>
      </c>
      <c r="O2" s="314" t="s">
        <v>94</v>
      </c>
    </row>
    <row r="3" spans="1:15" ht="15" customHeight="1" x14ac:dyDescent="0.15">
      <c r="A3" s="185"/>
      <c r="B3" s="172" t="s">
        <v>39</v>
      </c>
      <c r="C3" s="12" t="s">
        <v>6</v>
      </c>
      <c r="D3" s="142">
        <v>304</v>
      </c>
      <c r="E3" s="1124">
        <v>4042</v>
      </c>
      <c r="F3" s="1124">
        <v>1228769</v>
      </c>
      <c r="G3" s="1124" t="s">
        <v>85</v>
      </c>
      <c r="H3" s="1124" t="s">
        <v>812</v>
      </c>
      <c r="I3" s="1124" t="s">
        <v>812</v>
      </c>
      <c r="J3" s="1124">
        <v>360015</v>
      </c>
      <c r="K3" s="1124">
        <v>260621</v>
      </c>
      <c r="L3" s="1124">
        <v>1524</v>
      </c>
      <c r="M3" s="1124">
        <v>31670</v>
      </c>
      <c r="N3" s="1124">
        <v>79597</v>
      </c>
      <c r="O3" s="435">
        <v>67877</v>
      </c>
    </row>
    <row r="4" spans="1:15" ht="15" customHeight="1" x14ac:dyDescent="0.15">
      <c r="A4" s="37"/>
      <c r="B4" s="1538" t="s">
        <v>40</v>
      </c>
      <c r="C4" s="116" t="s">
        <v>10</v>
      </c>
      <c r="D4" s="140">
        <v>285</v>
      </c>
      <c r="E4" s="146">
        <v>6644</v>
      </c>
      <c r="F4" s="140">
        <v>1893407</v>
      </c>
      <c r="G4" s="1663" t="s">
        <v>85</v>
      </c>
      <c r="H4" s="140">
        <v>65507</v>
      </c>
      <c r="I4" s="140">
        <v>823363</v>
      </c>
      <c r="J4" s="140">
        <v>613606</v>
      </c>
      <c r="K4" s="140">
        <v>465222</v>
      </c>
      <c r="L4" s="140">
        <v>796</v>
      </c>
      <c r="M4" s="140">
        <v>1519</v>
      </c>
      <c r="N4" s="140">
        <v>9971</v>
      </c>
      <c r="O4" s="414">
        <v>13648</v>
      </c>
    </row>
    <row r="5" spans="1:15" ht="15" customHeight="1" x14ac:dyDescent="0.15">
      <c r="A5" s="37"/>
      <c r="B5" s="1537"/>
      <c r="C5" s="117" t="s">
        <v>13</v>
      </c>
      <c r="D5" s="913">
        <v>277</v>
      </c>
      <c r="E5" s="147">
        <v>3195</v>
      </c>
      <c r="F5" s="913">
        <v>884923</v>
      </c>
      <c r="G5" s="1664"/>
      <c r="H5" s="336">
        <v>0</v>
      </c>
      <c r="I5" s="336">
        <v>0</v>
      </c>
      <c r="J5" s="336">
        <v>190901</v>
      </c>
      <c r="K5" s="913">
        <v>254615</v>
      </c>
      <c r="L5" s="913">
        <v>351</v>
      </c>
      <c r="M5" s="913">
        <v>0</v>
      </c>
      <c r="N5" s="913">
        <v>5426</v>
      </c>
      <c r="O5" s="415">
        <v>8059</v>
      </c>
    </row>
    <row r="6" spans="1:15" ht="15" customHeight="1" x14ac:dyDescent="0.15">
      <c r="A6" s="37"/>
      <c r="B6" s="1537"/>
      <c r="C6" s="117" t="s">
        <v>14</v>
      </c>
      <c r="D6" s="913">
        <v>281</v>
      </c>
      <c r="E6" s="147">
        <v>1161</v>
      </c>
      <c r="F6" s="913">
        <v>326343</v>
      </c>
      <c r="G6" s="1664"/>
      <c r="H6" s="336">
        <v>0</v>
      </c>
      <c r="I6" s="336">
        <v>0</v>
      </c>
      <c r="J6" s="336">
        <v>115324</v>
      </c>
      <c r="K6" s="913">
        <v>83791</v>
      </c>
      <c r="L6" s="913">
        <v>175</v>
      </c>
      <c r="M6" s="913">
        <v>0</v>
      </c>
      <c r="N6" s="913">
        <v>928</v>
      </c>
      <c r="O6" s="415">
        <v>3563</v>
      </c>
    </row>
    <row r="7" spans="1:15" ht="15" customHeight="1" x14ac:dyDescent="0.15">
      <c r="A7" s="37"/>
      <c r="B7" s="1537"/>
      <c r="C7" s="117" t="s">
        <v>11</v>
      </c>
      <c r="D7" s="913">
        <v>289</v>
      </c>
      <c r="E7" s="147">
        <v>71</v>
      </c>
      <c r="F7" s="913">
        <v>20498</v>
      </c>
      <c r="G7" s="1664"/>
      <c r="H7" s="336">
        <v>0</v>
      </c>
      <c r="I7" s="336">
        <v>0</v>
      </c>
      <c r="J7" s="336">
        <v>7205</v>
      </c>
      <c r="K7" s="913">
        <v>5558</v>
      </c>
      <c r="L7" s="913">
        <v>0</v>
      </c>
      <c r="M7" s="913">
        <v>0</v>
      </c>
      <c r="N7" s="913">
        <v>0</v>
      </c>
      <c r="O7" s="415">
        <v>0</v>
      </c>
    </row>
    <row r="8" spans="1:15" ht="15" customHeight="1" x14ac:dyDescent="0.15">
      <c r="A8" s="37"/>
      <c r="B8" s="1537"/>
      <c r="C8" s="117" t="s">
        <v>12</v>
      </c>
      <c r="D8" s="913">
        <v>231</v>
      </c>
      <c r="E8" s="147">
        <v>1087</v>
      </c>
      <c r="F8" s="913">
        <v>251065</v>
      </c>
      <c r="G8" s="1664"/>
      <c r="H8" s="336">
        <v>0</v>
      </c>
      <c r="I8" s="336">
        <v>0</v>
      </c>
      <c r="J8" s="336">
        <v>103697</v>
      </c>
      <c r="K8" s="913">
        <v>104008</v>
      </c>
      <c r="L8" s="913">
        <v>169</v>
      </c>
      <c r="M8" s="913">
        <v>0</v>
      </c>
      <c r="N8" s="913">
        <v>0</v>
      </c>
      <c r="O8" s="415">
        <v>687</v>
      </c>
    </row>
    <row r="9" spans="1:15" ht="15" customHeight="1" x14ac:dyDescent="0.15">
      <c r="A9" s="37"/>
      <c r="B9" s="1537"/>
      <c r="C9" s="117" t="s">
        <v>213</v>
      </c>
      <c r="D9" s="913">
        <v>278</v>
      </c>
      <c r="E9" s="147">
        <v>107</v>
      </c>
      <c r="F9" s="913">
        <v>29688</v>
      </c>
      <c r="G9" s="1664"/>
      <c r="H9" s="336">
        <v>0</v>
      </c>
      <c r="I9" s="336">
        <v>0</v>
      </c>
      <c r="J9" s="336">
        <v>9428</v>
      </c>
      <c r="K9" s="913">
        <v>10140</v>
      </c>
      <c r="L9" s="913">
        <v>7</v>
      </c>
      <c r="M9" s="913">
        <v>0</v>
      </c>
      <c r="N9" s="913">
        <v>262</v>
      </c>
      <c r="O9" s="415">
        <v>185</v>
      </c>
    </row>
    <row r="10" spans="1:15" ht="15" customHeight="1" x14ac:dyDescent="0.15">
      <c r="A10" s="37"/>
      <c r="B10" s="1537"/>
      <c r="C10" s="117" t="s">
        <v>212</v>
      </c>
      <c r="D10" s="913">
        <v>279</v>
      </c>
      <c r="E10" s="147">
        <v>304</v>
      </c>
      <c r="F10" s="913">
        <v>84748</v>
      </c>
      <c r="G10" s="1664"/>
      <c r="H10" s="336">
        <v>0</v>
      </c>
      <c r="I10" s="336">
        <v>0</v>
      </c>
      <c r="J10" s="336">
        <v>33858</v>
      </c>
      <c r="K10" s="913">
        <v>24190</v>
      </c>
      <c r="L10" s="913">
        <v>107</v>
      </c>
      <c r="M10" s="913">
        <v>0</v>
      </c>
      <c r="N10" s="913">
        <v>879</v>
      </c>
      <c r="O10" s="415">
        <v>467</v>
      </c>
    </row>
    <row r="11" spans="1:15" s="29" customFormat="1" ht="15" customHeight="1" x14ac:dyDescent="0.15">
      <c r="A11" s="37"/>
      <c r="B11" s="1537"/>
      <c r="C11" s="117" t="s">
        <v>214</v>
      </c>
      <c r="D11" s="913">
        <v>277</v>
      </c>
      <c r="E11" s="147">
        <v>464</v>
      </c>
      <c r="F11" s="913">
        <v>128655</v>
      </c>
      <c r="G11" s="1664"/>
      <c r="H11" s="336">
        <v>0</v>
      </c>
      <c r="I11" s="336">
        <v>0</v>
      </c>
      <c r="J11" s="336">
        <v>45621</v>
      </c>
      <c r="K11" s="913">
        <v>42421</v>
      </c>
      <c r="L11" s="913">
        <v>37</v>
      </c>
      <c r="M11" s="913">
        <v>0</v>
      </c>
      <c r="N11" s="913">
        <v>538</v>
      </c>
      <c r="O11" s="415">
        <v>605</v>
      </c>
    </row>
    <row r="12" spans="1:15" s="29" customFormat="1" ht="15" customHeight="1" x14ac:dyDescent="0.15">
      <c r="A12" s="37"/>
      <c r="B12" s="1537"/>
      <c r="C12" s="217" t="s">
        <v>217</v>
      </c>
      <c r="D12" s="223">
        <v>277</v>
      </c>
      <c r="E12" s="297">
        <v>717</v>
      </c>
      <c r="F12" s="223">
        <v>198706</v>
      </c>
      <c r="G12" s="1665"/>
      <c r="H12" s="336">
        <v>0</v>
      </c>
      <c r="I12" s="336">
        <v>0</v>
      </c>
      <c r="J12" s="336">
        <v>67844</v>
      </c>
      <c r="K12" s="223">
        <v>43388</v>
      </c>
      <c r="L12" s="223">
        <v>46</v>
      </c>
      <c r="M12" s="223">
        <v>0</v>
      </c>
      <c r="N12" s="223">
        <v>111</v>
      </c>
      <c r="O12" s="433">
        <v>2109</v>
      </c>
    </row>
    <row r="13" spans="1:15" s="29" customFormat="1" ht="15" customHeight="1" x14ac:dyDescent="0.15">
      <c r="A13" s="37"/>
      <c r="B13" s="1539"/>
      <c r="C13" s="182" t="s">
        <v>173</v>
      </c>
      <c r="D13" s="63">
        <v>274.88888888888891</v>
      </c>
      <c r="E13" s="63">
        <v>13889</v>
      </c>
      <c r="F13" s="63">
        <v>3818033</v>
      </c>
      <c r="G13" s="63">
        <v>0</v>
      </c>
      <c r="H13" s="63">
        <v>65507</v>
      </c>
      <c r="I13" s="63">
        <v>823363</v>
      </c>
      <c r="J13" s="63">
        <v>1187484</v>
      </c>
      <c r="K13" s="63">
        <v>1033333</v>
      </c>
      <c r="L13" s="63">
        <v>1688</v>
      </c>
      <c r="M13" s="63">
        <v>1519</v>
      </c>
      <c r="N13" s="63">
        <v>18115</v>
      </c>
      <c r="O13" s="436">
        <v>29323</v>
      </c>
    </row>
    <row r="14" spans="1:15" ht="15" customHeight="1" x14ac:dyDescent="0.15">
      <c r="A14" s="37"/>
      <c r="B14" s="1521" t="s">
        <v>41</v>
      </c>
      <c r="C14" s="118" t="s">
        <v>202</v>
      </c>
      <c r="D14" s="153">
        <v>304</v>
      </c>
      <c r="E14" s="148">
        <v>3257</v>
      </c>
      <c r="F14" s="148">
        <v>990126</v>
      </c>
      <c r="G14" s="148">
        <v>979223</v>
      </c>
      <c r="H14" s="148">
        <v>6738</v>
      </c>
      <c r="I14" s="148">
        <v>100109</v>
      </c>
      <c r="J14" s="148">
        <v>363125</v>
      </c>
      <c r="K14" s="148">
        <v>581678</v>
      </c>
      <c r="L14" s="148">
        <v>1367</v>
      </c>
      <c r="M14" s="148">
        <v>3083</v>
      </c>
      <c r="N14" s="148">
        <v>9140</v>
      </c>
      <c r="O14" s="437">
        <v>1770</v>
      </c>
    </row>
    <row r="15" spans="1:15" ht="15" customHeight="1" x14ac:dyDescent="0.15">
      <c r="A15" s="37"/>
      <c r="B15" s="1522"/>
      <c r="C15" s="119" t="s">
        <v>149</v>
      </c>
      <c r="D15" s="150">
        <v>304</v>
      </c>
      <c r="E15" s="149">
        <v>1322</v>
      </c>
      <c r="F15" s="149">
        <v>401970</v>
      </c>
      <c r="G15" s="149">
        <v>399662</v>
      </c>
      <c r="H15" s="373">
        <v>0</v>
      </c>
      <c r="I15" s="1697" t="s">
        <v>1046</v>
      </c>
      <c r="J15" s="298">
        <v>167558</v>
      </c>
      <c r="K15" s="149">
        <v>13903</v>
      </c>
      <c r="L15" s="149">
        <v>585</v>
      </c>
      <c r="M15" s="1697" t="s">
        <v>520</v>
      </c>
      <c r="N15" s="149">
        <v>708</v>
      </c>
      <c r="O15" s="438">
        <v>263</v>
      </c>
    </row>
    <row r="16" spans="1:15" ht="15" customHeight="1" x14ac:dyDescent="0.15">
      <c r="A16" s="37"/>
      <c r="B16" s="1522"/>
      <c r="C16" s="119" t="s">
        <v>203</v>
      </c>
      <c r="D16" s="150">
        <v>304</v>
      </c>
      <c r="E16" s="149">
        <v>874</v>
      </c>
      <c r="F16" s="149">
        <v>265720</v>
      </c>
      <c r="G16" s="149">
        <v>262658</v>
      </c>
      <c r="H16" s="373">
        <v>0</v>
      </c>
      <c r="I16" s="1698">
        <v>0</v>
      </c>
      <c r="J16" s="298">
        <v>103937</v>
      </c>
      <c r="K16" s="149">
        <v>12804</v>
      </c>
      <c r="L16" s="149">
        <v>382</v>
      </c>
      <c r="M16" s="1698"/>
      <c r="N16" s="149">
        <v>1732</v>
      </c>
      <c r="O16" s="438">
        <v>212</v>
      </c>
    </row>
    <row r="17" spans="1:15" ht="15" customHeight="1" x14ac:dyDescent="0.15">
      <c r="A17" s="37"/>
      <c r="B17" s="1522"/>
      <c r="C17" s="119" t="s">
        <v>131</v>
      </c>
      <c r="D17" s="150">
        <v>304</v>
      </c>
      <c r="E17" s="149">
        <v>1198</v>
      </c>
      <c r="F17" s="149">
        <v>364125</v>
      </c>
      <c r="G17" s="149">
        <v>358230</v>
      </c>
      <c r="H17" s="373">
        <v>0</v>
      </c>
      <c r="I17" s="1698">
        <v>0</v>
      </c>
      <c r="J17" s="298">
        <v>165764</v>
      </c>
      <c r="K17" s="149">
        <v>12495</v>
      </c>
      <c r="L17" s="149">
        <v>598</v>
      </c>
      <c r="M17" s="1698"/>
      <c r="N17" s="149">
        <v>2112</v>
      </c>
      <c r="O17" s="438">
        <v>586</v>
      </c>
    </row>
    <row r="18" spans="1:15" ht="15" customHeight="1" x14ac:dyDescent="0.15">
      <c r="A18" s="37"/>
      <c r="B18" s="1522"/>
      <c r="C18" s="119" t="s">
        <v>174</v>
      </c>
      <c r="D18" s="150">
        <v>292</v>
      </c>
      <c r="E18" s="149">
        <v>494</v>
      </c>
      <c r="F18" s="149">
        <v>144352</v>
      </c>
      <c r="G18" s="149">
        <v>143197</v>
      </c>
      <c r="H18" s="373">
        <v>0</v>
      </c>
      <c r="I18" s="1698">
        <v>0</v>
      </c>
      <c r="J18" s="298">
        <v>83868</v>
      </c>
      <c r="K18" s="149">
        <v>8131</v>
      </c>
      <c r="L18" s="149">
        <v>108</v>
      </c>
      <c r="M18" s="1698"/>
      <c r="N18" s="149">
        <v>338</v>
      </c>
      <c r="O18" s="438">
        <v>312</v>
      </c>
    </row>
    <row r="19" spans="1:15" ht="15" customHeight="1" x14ac:dyDescent="0.15">
      <c r="A19" s="37"/>
      <c r="B19" s="1522"/>
      <c r="C19" s="220" t="s">
        <v>175</v>
      </c>
      <c r="D19" s="1123">
        <v>293</v>
      </c>
      <c r="E19" s="298">
        <v>732</v>
      </c>
      <c r="F19" s="298">
        <v>214471</v>
      </c>
      <c r="G19" s="298">
        <v>200562</v>
      </c>
      <c r="H19" s="1111">
        <v>0</v>
      </c>
      <c r="I19" s="1699">
        <v>0</v>
      </c>
      <c r="J19" s="298">
        <v>97586</v>
      </c>
      <c r="K19" s="298">
        <v>6779</v>
      </c>
      <c r="L19" s="298">
        <v>133</v>
      </c>
      <c r="M19" s="1699"/>
      <c r="N19" s="298">
        <v>272</v>
      </c>
      <c r="O19" s="439">
        <v>924</v>
      </c>
    </row>
    <row r="20" spans="1:15" s="29" customFormat="1" ht="15" customHeight="1" x14ac:dyDescent="0.15">
      <c r="A20" s="37"/>
      <c r="B20" s="1523"/>
      <c r="C20" s="171" t="s">
        <v>173</v>
      </c>
      <c r="D20" s="61">
        <v>300.16666666666669</v>
      </c>
      <c r="E20" s="62">
        <v>7931</v>
      </c>
      <c r="F20" s="62">
        <v>2380764</v>
      </c>
      <c r="G20" s="62">
        <v>2343532</v>
      </c>
      <c r="H20" s="62">
        <v>6738</v>
      </c>
      <c r="I20" s="62">
        <v>100109</v>
      </c>
      <c r="J20" s="62">
        <v>981838</v>
      </c>
      <c r="K20" s="62">
        <v>635790</v>
      </c>
      <c r="L20" s="62">
        <v>3173</v>
      </c>
      <c r="M20" s="62">
        <v>3083</v>
      </c>
      <c r="N20" s="62">
        <v>14302</v>
      </c>
      <c r="O20" s="440">
        <v>4067</v>
      </c>
    </row>
    <row r="21" spans="1:15" ht="15" customHeight="1" x14ac:dyDescent="0.15">
      <c r="A21" s="37"/>
      <c r="B21" s="1538" t="s">
        <v>42</v>
      </c>
      <c r="C21" s="116" t="s">
        <v>204</v>
      </c>
      <c r="D21" s="146">
        <v>344</v>
      </c>
      <c r="E21" s="242">
        <v>1009</v>
      </c>
      <c r="F21" s="242">
        <v>346954</v>
      </c>
      <c r="G21" s="242">
        <v>312261</v>
      </c>
      <c r="H21" s="242">
        <v>23349</v>
      </c>
      <c r="I21" s="242">
        <v>0</v>
      </c>
      <c r="J21" s="242">
        <v>126378</v>
      </c>
      <c r="K21" s="242">
        <v>71758</v>
      </c>
      <c r="L21" s="242">
        <v>3263</v>
      </c>
      <c r="M21" s="242">
        <v>961</v>
      </c>
      <c r="N21" s="242">
        <v>1965</v>
      </c>
      <c r="O21" s="441">
        <v>119</v>
      </c>
    </row>
    <row r="22" spans="1:15" ht="15" customHeight="1" x14ac:dyDescent="0.15">
      <c r="A22" s="37"/>
      <c r="B22" s="1537"/>
      <c r="C22" s="117" t="s">
        <v>17</v>
      </c>
      <c r="D22" s="147">
        <v>283</v>
      </c>
      <c r="E22" s="152">
        <v>64</v>
      </c>
      <c r="F22" s="152">
        <v>18174</v>
      </c>
      <c r="G22" s="152">
        <v>17902</v>
      </c>
      <c r="H22" s="152">
        <v>0</v>
      </c>
      <c r="I22" s="152">
        <v>0</v>
      </c>
      <c r="J22" s="152">
        <v>6429</v>
      </c>
      <c r="K22" s="152">
        <v>2698</v>
      </c>
      <c r="L22" s="1700" t="s">
        <v>520</v>
      </c>
      <c r="M22" s="1700" t="s">
        <v>520</v>
      </c>
      <c r="N22" s="152">
        <v>142</v>
      </c>
      <c r="O22" s="442">
        <v>195</v>
      </c>
    </row>
    <row r="23" spans="1:15" ht="15" customHeight="1" x14ac:dyDescent="0.15">
      <c r="A23" s="37"/>
      <c r="B23" s="1537"/>
      <c r="C23" s="117" t="s">
        <v>18</v>
      </c>
      <c r="D23" s="147">
        <v>284</v>
      </c>
      <c r="E23" s="152">
        <v>188</v>
      </c>
      <c r="F23" s="152">
        <v>53250</v>
      </c>
      <c r="G23" s="152">
        <v>48316</v>
      </c>
      <c r="H23" s="152">
        <v>0</v>
      </c>
      <c r="I23" s="152">
        <v>0</v>
      </c>
      <c r="J23" s="152">
        <v>30176</v>
      </c>
      <c r="K23" s="152">
        <v>2896</v>
      </c>
      <c r="L23" s="1701"/>
      <c r="M23" s="1701"/>
      <c r="N23" s="152">
        <v>139</v>
      </c>
      <c r="O23" s="442">
        <v>122</v>
      </c>
    </row>
    <row r="24" spans="1:15" ht="15" customHeight="1" x14ac:dyDescent="0.15">
      <c r="A24" s="37"/>
      <c r="B24" s="1537"/>
      <c r="C24" s="217" t="s">
        <v>19</v>
      </c>
      <c r="D24" s="297">
        <v>283</v>
      </c>
      <c r="E24" s="325">
        <v>169</v>
      </c>
      <c r="F24" s="324">
        <v>47881</v>
      </c>
      <c r="G24" s="324">
        <v>43546</v>
      </c>
      <c r="H24" s="324">
        <v>0</v>
      </c>
      <c r="I24" s="324">
        <v>0</v>
      </c>
      <c r="J24" s="324">
        <v>19610</v>
      </c>
      <c r="K24" s="324">
        <v>2526</v>
      </c>
      <c r="L24" s="1702"/>
      <c r="M24" s="1702"/>
      <c r="N24" s="324">
        <v>67</v>
      </c>
      <c r="O24" s="443">
        <v>49</v>
      </c>
    </row>
    <row r="25" spans="1:15" s="29" customFormat="1" ht="15" customHeight="1" x14ac:dyDescent="0.15">
      <c r="A25" s="37"/>
      <c r="B25" s="1539"/>
      <c r="C25" s="182" t="s">
        <v>173</v>
      </c>
      <c r="D25" s="63">
        <v>298.5</v>
      </c>
      <c r="E25" s="64">
        <v>1562</v>
      </c>
      <c r="F25" s="64">
        <v>466259</v>
      </c>
      <c r="G25" s="64">
        <v>422025</v>
      </c>
      <c r="H25" s="64">
        <v>23349</v>
      </c>
      <c r="I25" s="64">
        <v>0</v>
      </c>
      <c r="J25" s="64">
        <v>182593</v>
      </c>
      <c r="K25" s="64">
        <v>79878</v>
      </c>
      <c r="L25" s="64">
        <v>3263</v>
      </c>
      <c r="M25" s="64">
        <v>961</v>
      </c>
      <c r="N25" s="64">
        <v>2313</v>
      </c>
      <c r="O25" s="444">
        <v>485</v>
      </c>
    </row>
    <row r="26" spans="1:15" ht="15" customHeight="1" x14ac:dyDescent="0.15">
      <c r="A26" s="37"/>
      <c r="B26" s="226" t="s">
        <v>43</v>
      </c>
      <c r="C26" s="3" t="s">
        <v>205</v>
      </c>
      <c r="D26" s="61">
        <v>304</v>
      </c>
      <c r="E26" s="62">
        <v>1191</v>
      </c>
      <c r="F26" s="61">
        <v>362075</v>
      </c>
      <c r="G26" s="61">
        <v>352324</v>
      </c>
      <c r="H26" s="61">
        <v>3643</v>
      </c>
      <c r="I26" s="61">
        <v>11092</v>
      </c>
      <c r="J26" s="61">
        <v>128868</v>
      </c>
      <c r="K26" s="61">
        <v>31694</v>
      </c>
      <c r="L26" s="61">
        <v>1067</v>
      </c>
      <c r="M26" s="61">
        <v>574</v>
      </c>
      <c r="N26" s="61">
        <v>772</v>
      </c>
      <c r="O26" s="445">
        <v>432</v>
      </c>
    </row>
    <row r="27" spans="1:15" ht="15" customHeight="1" x14ac:dyDescent="0.15">
      <c r="A27" s="37"/>
      <c r="B27" s="214" t="s">
        <v>44</v>
      </c>
      <c r="C27" s="40" t="s">
        <v>206</v>
      </c>
      <c r="D27" s="63">
        <v>347</v>
      </c>
      <c r="E27" s="64">
        <v>707</v>
      </c>
      <c r="F27" s="63">
        <v>245437</v>
      </c>
      <c r="G27" s="63">
        <v>224027</v>
      </c>
      <c r="H27" s="63">
        <v>18632</v>
      </c>
      <c r="I27" s="63">
        <v>0</v>
      </c>
      <c r="J27" s="63">
        <v>101660</v>
      </c>
      <c r="K27" s="63">
        <v>21538</v>
      </c>
      <c r="L27" s="63">
        <v>1762</v>
      </c>
      <c r="M27" s="63">
        <v>330</v>
      </c>
      <c r="N27" s="63">
        <v>2013</v>
      </c>
      <c r="O27" s="436">
        <v>349</v>
      </c>
    </row>
    <row r="28" spans="1:15" ht="15" customHeight="1" x14ac:dyDescent="0.15">
      <c r="A28" s="37"/>
      <c r="B28" s="1521" t="s">
        <v>45</v>
      </c>
      <c r="C28" s="118" t="s">
        <v>207</v>
      </c>
      <c r="D28" s="153">
        <v>290</v>
      </c>
      <c r="E28" s="148">
        <v>604</v>
      </c>
      <c r="F28" s="153">
        <v>175089</v>
      </c>
      <c r="G28" s="153">
        <v>165447</v>
      </c>
      <c r="H28" s="153">
        <v>17030</v>
      </c>
      <c r="I28" s="153">
        <v>0</v>
      </c>
      <c r="J28" s="153">
        <v>78046</v>
      </c>
      <c r="K28" s="153">
        <v>22637</v>
      </c>
      <c r="L28" s="153">
        <v>1017</v>
      </c>
      <c r="M28" s="153">
        <v>684</v>
      </c>
      <c r="N28" s="153">
        <v>836</v>
      </c>
      <c r="O28" s="446">
        <v>60</v>
      </c>
    </row>
    <row r="29" spans="1:15" ht="15" customHeight="1" x14ac:dyDescent="0.15">
      <c r="A29" s="37"/>
      <c r="B29" s="1522"/>
      <c r="C29" s="119" t="s">
        <v>20</v>
      </c>
      <c r="D29" s="150">
        <v>292</v>
      </c>
      <c r="E29" s="149">
        <v>138</v>
      </c>
      <c r="F29" s="150">
        <v>40166</v>
      </c>
      <c r="G29" s="1685" t="s">
        <v>85</v>
      </c>
      <c r="H29" s="149">
        <v>0</v>
      </c>
      <c r="I29" s="149">
        <v>0</v>
      </c>
      <c r="J29" s="298">
        <v>8660</v>
      </c>
      <c r="K29" s="150">
        <v>2740</v>
      </c>
      <c r="L29" s="150">
        <v>123</v>
      </c>
      <c r="M29" s="150">
        <v>134</v>
      </c>
      <c r="N29" s="150">
        <v>133</v>
      </c>
      <c r="O29" s="447">
        <v>128</v>
      </c>
    </row>
    <row r="30" spans="1:15" ht="15" customHeight="1" x14ac:dyDescent="0.15">
      <c r="A30" s="37"/>
      <c r="B30" s="1522"/>
      <c r="C30" s="220" t="s">
        <v>89</v>
      </c>
      <c r="D30" s="1123">
        <v>292</v>
      </c>
      <c r="E30" s="298">
        <v>44</v>
      </c>
      <c r="F30" s="1123">
        <v>12773</v>
      </c>
      <c r="G30" s="1686"/>
      <c r="H30" s="1111">
        <v>0</v>
      </c>
      <c r="I30" s="1111">
        <v>0</v>
      </c>
      <c r="J30" s="298">
        <v>4867</v>
      </c>
      <c r="K30" s="1123">
        <v>2436</v>
      </c>
      <c r="L30" s="1123">
        <v>172</v>
      </c>
      <c r="M30" s="1123">
        <v>70</v>
      </c>
      <c r="N30" s="1123">
        <v>217</v>
      </c>
      <c r="O30" s="448">
        <v>46</v>
      </c>
    </row>
    <row r="31" spans="1:15" s="29" customFormat="1" ht="15" customHeight="1" x14ac:dyDescent="0.15">
      <c r="A31" s="37"/>
      <c r="B31" s="1523"/>
      <c r="C31" s="171" t="s">
        <v>173</v>
      </c>
      <c r="D31" s="61">
        <v>291.33333333333331</v>
      </c>
      <c r="E31" s="62">
        <v>783</v>
      </c>
      <c r="F31" s="62">
        <v>228028</v>
      </c>
      <c r="G31" s="62">
        <v>165447</v>
      </c>
      <c r="H31" s="62">
        <v>17030</v>
      </c>
      <c r="I31" s="62">
        <v>0</v>
      </c>
      <c r="J31" s="62">
        <v>91573</v>
      </c>
      <c r="K31" s="62">
        <v>27813</v>
      </c>
      <c r="L31" s="62">
        <v>1312</v>
      </c>
      <c r="M31" s="62">
        <v>888</v>
      </c>
      <c r="N31" s="62">
        <v>1186</v>
      </c>
      <c r="O31" s="440">
        <v>234</v>
      </c>
    </row>
    <row r="32" spans="1:15" ht="15" customHeight="1" x14ac:dyDescent="0.15">
      <c r="A32" s="37"/>
      <c r="B32" s="214" t="s">
        <v>46</v>
      </c>
      <c r="C32" s="40" t="s">
        <v>208</v>
      </c>
      <c r="D32" s="63">
        <v>285</v>
      </c>
      <c r="E32" s="64">
        <v>1413</v>
      </c>
      <c r="F32" s="63">
        <v>402624</v>
      </c>
      <c r="G32" s="63">
        <v>390617</v>
      </c>
      <c r="H32" s="63">
        <v>6851</v>
      </c>
      <c r="I32" s="63">
        <v>4105</v>
      </c>
      <c r="J32" s="63">
        <v>186335</v>
      </c>
      <c r="K32" s="63">
        <v>50752</v>
      </c>
      <c r="L32" s="63">
        <v>3232</v>
      </c>
      <c r="M32" s="63">
        <v>516</v>
      </c>
      <c r="N32" s="63">
        <v>2384</v>
      </c>
      <c r="O32" s="436">
        <v>2713</v>
      </c>
    </row>
    <row r="33" spans="1:15" ht="15" customHeight="1" x14ac:dyDescent="0.15">
      <c r="A33" s="37"/>
      <c r="B33" s="633" t="s">
        <v>47</v>
      </c>
      <c r="C33" s="118" t="s">
        <v>209</v>
      </c>
      <c r="D33" s="153">
        <v>364</v>
      </c>
      <c r="E33" s="148">
        <v>476</v>
      </c>
      <c r="F33" s="153">
        <v>173248</v>
      </c>
      <c r="G33" s="153">
        <v>108826</v>
      </c>
      <c r="H33" s="153">
        <v>12353</v>
      </c>
      <c r="I33" s="153">
        <v>14949</v>
      </c>
      <c r="J33" s="153">
        <v>70257</v>
      </c>
      <c r="K33" s="153">
        <v>10049</v>
      </c>
      <c r="L33" s="153">
        <v>577</v>
      </c>
      <c r="M33" s="153">
        <v>698</v>
      </c>
      <c r="N33" s="153">
        <v>2605</v>
      </c>
      <c r="O33" s="446">
        <v>5717</v>
      </c>
    </row>
    <row r="34" spans="1:15" ht="15" customHeight="1" x14ac:dyDescent="0.15">
      <c r="A34" s="37"/>
      <c r="B34" s="1538" t="s">
        <v>48</v>
      </c>
      <c r="C34" s="116" t="s">
        <v>210</v>
      </c>
      <c r="D34" s="146">
        <v>302</v>
      </c>
      <c r="E34" s="151">
        <v>365</v>
      </c>
      <c r="F34" s="151">
        <v>110306</v>
      </c>
      <c r="G34" s="151">
        <v>106796</v>
      </c>
      <c r="H34" s="151">
        <v>458</v>
      </c>
      <c r="I34" s="151">
        <v>12878</v>
      </c>
      <c r="J34" s="151">
        <v>40157</v>
      </c>
      <c r="K34" s="151">
        <v>12337</v>
      </c>
      <c r="L34" s="151">
        <v>1435</v>
      </c>
      <c r="M34" s="151">
        <v>385</v>
      </c>
      <c r="N34" s="151">
        <v>1414</v>
      </c>
      <c r="O34" s="449">
        <v>16</v>
      </c>
    </row>
    <row r="35" spans="1:15" ht="15" customHeight="1" x14ac:dyDescent="0.15">
      <c r="A35" s="37"/>
      <c r="B35" s="1537"/>
      <c r="C35" s="217" t="s">
        <v>7</v>
      </c>
      <c r="D35" s="297">
        <v>353</v>
      </c>
      <c r="E35" s="299">
        <v>76</v>
      </c>
      <c r="F35" s="299">
        <v>26969</v>
      </c>
      <c r="G35" s="299">
        <v>16831</v>
      </c>
      <c r="H35" s="299">
        <v>0</v>
      </c>
      <c r="I35" s="297">
        <v>0</v>
      </c>
      <c r="J35" s="299">
        <v>6913</v>
      </c>
      <c r="K35" s="299">
        <v>898</v>
      </c>
      <c r="L35" s="299">
        <v>301</v>
      </c>
      <c r="M35" s="299">
        <v>64</v>
      </c>
      <c r="N35" s="299">
        <v>32</v>
      </c>
      <c r="O35" s="450">
        <v>3</v>
      </c>
    </row>
    <row r="36" spans="1:15" s="29" customFormat="1" ht="15" customHeight="1" x14ac:dyDescent="0.15">
      <c r="A36" s="37"/>
      <c r="B36" s="1539"/>
      <c r="C36" s="182" t="s">
        <v>173</v>
      </c>
      <c r="D36" s="63">
        <v>327.5</v>
      </c>
      <c r="E36" s="64">
        <v>419</v>
      </c>
      <c r="F36" s="64">
        <v>137275</v>
      </c>
      <c r="G36" s="64">
        <v>123627</v>
      </c>
      <c r="H36" s="64">
        <v>458</v>
      </c>
      <c r="I36" s="64">
        <v>12878</v>
      </c>
      <c r="J36" s="64">
        <v>47070</v>
      </c>
      <c r="K36" s="64">
        <v>13235</v>
      </c>
      <c r="L36" s="64">
        <v>1736</v>
      </c>
      <c r="M36" s="64">
        <v>449</v>
      </c>
      <c r="N36" s="64">
        <v>1446</v>
      </c>
      <c r="O36" s="444">
        <v>19</v>
      </c>
    </row>
    <row r="37" spans="1:15" ht="15" customHeight="1" x14ac:dyDescent="0.15">
      <c r="A37" s="37"/>
      <c r="B37" s="1521" t="s">
        <v>49</v>
      </c>
      <c r="C37" s="118" t="s">
        <v>28</v>
      </c>
      <c r="D37" s="1114">
        <v>274</v>
      </c>
      <c r="E37" s="248">
        <v>200</v>
      </c>
      <c r="F37" s="148">
        <v>54858</v>
      </c>
      <c r="G37" s="153">
        <v>53755</v>
      </c>
      <c r="H37" s="148">
        <v>2983</v>
      </c>
      <c r="I37" s="248">
        <v>0</v>
      </c>
      <c r="J37" s="248">
        <v>23385</v>
      </c>
      <c r="K37" s="148">
        <v>9136</v>
      </c>
      <c r="L37" s="148">
        <v>966</v>
      </c>
      <c r="M37" s="148">
        <v>480</v>
      </c>
      <c r="N37" s="148">
        <v>239</v>
      </c>
      <c r="O37" s="437">
        <v>2863</v>
      </c>
    </row>
    <row r="38" spans="1:15" ht="15" customHeight="1" x14ac:dyDescent="0.15">
      <c r="A38" s="37"/>
      <c r="B38" s="1522"/>
      <c r="C38" s="119" t="s">
        <v>36</v>
      </c>
      <c r="D38" s="150">
        <v>278</v>
      </c>
      <c r="E38" s="149">
        <v>48</v>
      </c>
      <c r="F38" s="149">
        <v>13242</v>
      </c>
      <c r="G38" s="150">
        <v>12735</v>
      </c>
      <c r="H38" s="150">
        <v>0</v>
      </c>
      <c r="I38" s="149">
        <v>0</v>
      </c>
      <c r="J38" s="149">
        <v>5043</v>
      </c>
      <c r="K38" s="149">
        <v>1612</v>
      </c>
      <c r="L38" s="1685" t="s">
        <v>520</v>
      </c>
      <c r="M38" s="1685" t="s">
        <v>520</v>
      </c>
      <c r="N38" s="149">
        <v>20</v>
      </c>
      <c r="O38" s="438">
        <v>793</v>
      </c>
    </row>
    <row r="39" spans="1:15" ht="15" customHeight="1" x14ac:dyDescent="0.15">
      <c r="A39" s="37"/>
      <c r="B39" s="1522"/>
      <c r="C39" s="220" t="s">
        <v>37</v>
      </c>
      <c r="D39" s="1115">
        <v>279</v>
      </c>
      <c r="E39" s="331">
        <v>34</v>
      </c>
      <c r="F39" s="149">
        <v>9595</v>
      </c>
      <c r="G39" s="1123">
        <v>9295</v>
      </c>
      <c r="H39" s="1123">
        <v>0</v>
      </c>
      <c r="I39" s="331">
        <v>0</v>
      </c>
      <c r="J39" s="331">
        <v>5425</v>
      </c>
      <c r="K39" s="298">
        <v>964</v>
      </c>
      <c r="L39" s="1686"/>
      <c r="M39" s="1686"/>
      <c r="N39" s="298">
        <v>4</v>
      </c>
      <c r="O39" s="439">
        <v>992</v>
      </c>
    </row>
    <row r="40" spans="1:15" s="29" customFormat="1" ht="15" customHeight="1" x14ac:dyDescent="0.15">
      <c r="A40" s="37"/>
      <c r="B40" s="1523"/>
      <c r="C40" s="171" t="s">
        <v>173</v>
      </c>
      <c r="D40" s="61">
        <v>277</v>
      </c>
      <c r="E40" s="62">
        <v>280</v>
      </c>
      <c r="F40" s="62">
        <v>77695</v>
      </c>
      <c r="G40" s="62">
        <v>75785</v>
      </c>
      <c r="H40" s="62">
        <v>2983</v>
      </c>
      <c r="I40" s="62">
        <v>0</v>
      </c>
      <c r="J40" s="62">
        <v>33853</v>
      </c>
      <c r="K40" s="62">
        <v>11712</v>
      </c>
      <c r="L40" s="62">
        <v>966</v>
      </c>
      <c r="M40" s="62">
        <v>480</v>
      </c>
      <c r="N40" s="62">
        <v>263</v>
      </c>
      <c r="O40" s="440">
        <v>4648</v>
      </c>
    </row>
    <row r="41" spans="1:15" ht="15" customHeight="1" x14ac:dyDescent="0.15">
      <c r="A41" s="37"/>
      <c r="B41" s="1646" t="s">
        <v>64</v>
      </c>
      <c r="C41" s="365" t="s">
        <v>29</v>
      </c>
      <c r="D41" s="363">
        <v>289</v>
      </c>
      <c r="E41" s="363">
        <v>948</v>
      </c>
      <c r="F41" s="363">
        <v>274078</v>
      </c>
      <c r="G41" s="363">
        <v>241848</v>
      </c>
      <c r="H41" s="363">
        <v>10114</v>
      </c>
      <c r="I41" s="363">
        <v>0</v>
      </c>
      <c r="J41" s="363">
        <v>95353</v>
      </c>
      <c r="K41" s="363">
        <v>38844</v>
      </c>
      <c r="L41" s="363">
        <v>4621</v>
      </c>
      <c r="M41" s="363">
        <v>1042</v>
      </c>
      <c r="N41" s="363">
        <v>1686</v>
      </c>
      <c r="O41" s="451">
        <v>2578</v>
      </c>
    </row>
    <row r="42" spans="1:15" ht="15" customHeight="1" x14ac:dyDescent="0.15">
      <c r="A42" s="37"/>
      <c r="B42" s="1647"/>
      <c r="C42" s="117" t="s">
        <v>410</v>
      </c>
      <c r="D42" s="147">
        <v>283</v>
      </c>
      <c r="E42" s="147">
        <v>62</v>
      </c>
      <c r="F42" s="147">
        <v>17477</v>
      </c>
      <c r="G42" s="147">
        <v>17224</v>
      </c>
      <c r="H42" s="147">
        <v>0</v>
      </c>
      <c r="I42" s="147">
        <v>0</v>
      </c>
      <c r="J42" s="147">
        <v>5340</v>
      </c>
      <c r="K42" s="147">
        <v>2569</v>
      </c>
      <c r="L42" s="1683" t="s">
        <v>520</v>
      </c>
      <c r="M42" s="1683" t="s">
        <v>520</v>
      </c>
      <c r="N42" s="147">
        <v>35</v>
      </c>
      <c r="O42" s="452" t="s">
        <v>85</v>
      </c>
    </row>
    <row r="43" spans="1:15" ht="15" customHeight="1" x14ac:dyDescent="0.15">
      <c r="A43" s="37"/>
      <c r="B43" s="1647"/>
      <c r="C43" s="217" t="s">
        <v>411</v>
      </c>
      <c r="D43" s="297">
        <v>283</v>
      </c>
      <c r="E43" s="362">
        <v>103</v>
      </c>
      <c r="F43" s="362">
        <v>29147</v>
      </c>
      <c r="G43" s="362">
        <v>28332</v>
      </c>
      <c r="H43" s="362">
        <v>0</v>
      </c>
      <c r="I43" s="362">
        <v>0</v>
      </c>
      <c r="J43" s="362">
        <v>14975</v>
      </c>
      <c r="K43" s="362">
        <v>5286</v>
      </c>
      <c r="L43" s="1684"/>
      <c r="M43" s="1684"/>
      <c r="N43" s="362">
        <v>6</v>
      </c>
      <c r="O43" s="453" t="s">
        <v>85</v>
      </c>
    </row>
    <row r="44" spans="1:15" ht="15" customHeight="1" x14ac:dyDescent="0.15">
      <c r="A44" s="37"/>
      <c r="B44" s="1648"/>
      <c r="C44" s="234" t="s">
        <v>173</v>
      </c>
      <c r="D44" s="63">
        <v>285</v>
      </c>
      <c r="E44" s="63">
        <v>1125</v>
      </c>
      <c r="F44" s="63">
        <v>320702</v>
      </c>
      <c r="G44" s="63">
        <v>287404</v>
      </c>
      <c r="H44" s="63">
        <v>10114</v>
      </c>
      <c r="I44" s="63">
        <v>0</v>
      </c>
      <c r="J44" s="63">
        <v>115668</v>
      </c>
      <c r="K44" s="63">
        <v>46699</v>
      </c>
      <c r="L44" s="63">
        <v>4621</v>
      </c>
      <c r="M44" s="63">
        <v>1042</v>
      </c>
      <c r="N44" s="63">
        <v>1727</v>
      </c>
      <c r="O44" s="436">
        <v>2578</v>
      </c>
    </row>
    <row r="45" spans="1:15" ht="15" customHeight="1" x14ac:dyDescent="0.15">
      <c r="A45" s="37"/>
      <c r="B45" s="1521" t="s">
        <v>50</v>
      </c>
      <c r="C45" s="118" t="s">
        <v>93</v>
      </c>
      <c r="D45" s="153">
        <v>291</v>
      </c>
      <c r="E45" s="148">
        <v>1118</v>
      </c>
      <c r="F45" s="153">
        <v>325478</v>
      </c>
      <c r="G45" s="153">
        <v>281539</v>
      </c>
      <c r="H45" s="153">
        <v>0</v>
      </c>
      <c r="I45" s="153">
        <v>0</v>
      </c>
      <c r="J45" s="153">
        <v>120697</v>
      </c>
      <c r="K45" s="153">
        <v>40356</v>
      </c>
      <c r="L45" s="153">
        <v>2228</v>
      </c>
      <c r="M45" s="154">
        <v>570</v>
      </c>
      <c r="N45" s="153">
        <v>2030</v>
      </c>
      <c r="O45" s="446">
        <v>573</v>
      </c>
    </row>
    <row r="46" spans="1:15" ht="15" customHeight="1" x14ac:dyDescent="0.15">
      <c r="A46" s="37"/>
      <c r="B46" s="1522"/>
      <c r="C46" s="119" t="s">
        <v>32</v>
      </c>
      <c r="D46" s="150">
        <v>291</v>
      </c>
      <c r="E46" s="149">
        <v>57</v>
      </c>
      <c r="F46" s="150">
        <v>16534</v>
      </c>
      <c r="G46" s="150">
        <v>15055</v>
      </c>
      <c r="H46" s="150">
        <v>0</v>
      </c>
      <c r="I46" s="150">
        <v>0</v>
      </c>
      <c r="J46" s="150">
        <v>6381</v>
      </c>
      <c r="K46" s="150">
        <v>1196</v>
      </c>
      <c r="L46" s="150">
        <v>1828</v>
      </c>
      <c r="M46" s="150">
        <v>34</v>
      </c>
      <c r="N46" s="150">
        <v>37</v>
      </c>
      <c r="O46" s="447">
        <v>32</v>
      </c>
    </row>
    <row r="47" spans="1:15" ht="15" customHeight="1" x14ac:dyDescent="0.15">
      <c r="A47" s="37"/>
      <c r="B47" s="1522"/>
      <c r="C47" s="119" t="s">
        <v>184</v>
      </c>
      <c r="D47" s="150">
        <v>291</v>
      </c>
      <c r="E47" s="149">
        <v>56</v>
      </c>
      <c r="F47" s="150">
        <v>16399</v>
      </c>
      <c r="G47" s="150">
        <v>13512</v>
      </c>
      <c r="H47" s="150">
        <v>0</v>
      </c>
      <c r="I47" s="150">
        <v>0</v>
      </c>
      <c r="J47" s="150">
        <v>5315</v>
      </c>
      <c r="K47" s="150">
        <v>1382</v>
      </c>
      <c r="L47" s="150">
        <v>1960</v>
      </c>
      <c r="M47" s="150" t="s">
        <v>520</v>
      </c>
      <c r="N47" s="150">
        <v>102</v>
      </c>
      <c r="O47" s="447">
        <v>54</v>
      </c>
    </row>
    <row r="48" spans="1:15" ht="15" customHeight="1" x14ac:dyDescent="0.15">
      <c r="A48" s="37"/>
      <c r="B48" s="1522"/>
      <c r="C48" s="220" t="s">
        <v>181</v>
      </c>
      <c r="D48" s="1123">
        <v>291</v>
      </c>
      <c r="E48" s="298">
        <v>61</v>
      </c>
      <c r="F48" s="1123">
        <v>17638</v>
      </c>
      <c r="G48" s="1123">
        <v>11970</v>
      </c>
      <c r="H48" s="1123">
        <v>0</v>
      </c>
      <c r="I48" s="1123">
        <v>0</v>
      </c>
      <c r="J48" s="1123">
        <v>4966</v>
      </c>
      <c r="K48" s="1123">
        <v>1877</v>
      </c>
      <c r="L48" s="1123">
        <v>1823</v>
      </c>
      <c r="M48" s="1123" t="s">
        <v>520</v>
      </c>
      <c r="N48" s="1123">
        <v>210</v>
      </c>
      <c r="O48" s="448">
        <v>99</v>
      </c>
    </row>
    <row r="49" spans="1:15" s="29" customFormat="1" ht="15" customHeight="1" x14ac:dyDescent="0.15">
      <c r="A49" s="37"/>
      <c r="B49" s="1523"/>
      <c r="C49" s="171" t="s">
        <v>173</v>
      </c>
      <c r="D49" s="61">
        <v>291</v>
      </c>
      <c r="E49" s="62">
        <v>1292</v>
      </c>
      <c r="F49" s="62">
        <v>376049</v>
      </c>
      <c r="G49" s="62">
        <v>322076</v>
      </c>
      <c r="H49" s="62">
        <v>0</v>
      </c>
      <c r="I49" s="62">
        <v>0</v>
      </c>
      <c r="J49" s="62">
        <v>137359</v>
      </c>
      <c r="K49" s="62">
        <v>44811</v>
      </c>
      <c r="L49" s="62">
        <v>7839</v>
      </c>
      <c r="M49" s="62">
        <v>604</v>
      </c>
      <c r="N49" s="62">
        <v>2379</v>
      </c>
      <c r="O49" s="440">
        <v>758</v>
      </c>
    </row>
    <row r="50" spans="1:15" ht="15" customHeight="1" x14ac:dyDescent="0.15">
      <c r="A50" s="37"/>
      <c r="B50" s="1538" t="s">
        <v>52</v>
      </c>
      <c r="C50" s="116" t="s">
        <v>490</v>
      </c>
      <c r="D50" s="146">
        <v>304</v>
      </c>
      <c r="E50" s="363">
        <v>264</v>
      </c>
      <c r="F50" s="561">
        <v>80160</v>
      </c>
      <c r="G50" s="146">
        <v>78856</v>
      </c>
      <c r="H50" s="146">
        <v>6244</v>
      </c>
      <c r="I50" s="146">
        <v>0</v>
      </c>
      <c r="J50" s="146">
        <v>33778</v>
      </c>
      <c r="K50" s="146">
        <v>3658</v>
      </c>
      <c r="L50" s="146">
        <v>657</v>
      </c>
      <c r="M50" s="146">
        <v>1104</v>
      </c>
      <c r="N50" s="146">
        <v>789</v>
      </c>
      <c r="O50" s="454">
        <v>159</v>
      </c>
    </row>
    <row r="51" spans="1:15" ht="15" customHeight="1" x14ac:dyDescent="0.15">
      <c r="A51" s="37"/>
      <c r="B51" s="1537"/>
      <c r="C51" s="117" t="s">
        <v>150</v>
      </c>
      <c r="D51" s="147">
        <v>302</v>
      </c>
      <c r="E51" s="147" t="s">
        <v>23</v>
      </c>
      <c r="F51" s="147">
        <v>44570</v>
      </c>
      <c r="G51" s="147">
        <v>44202</v>
      </c>
      <c r="H51" s="147">
        <v>0</v>
      </c>
      <c r="I51" s="147">
        <v>0</v>
      </c>
      <c r="J51" s="147">
        <v>21551</v>
      </c>
      <c r="K51" s="147">
        <v>20853</v>
      </c>
      <c r="L51" s="147">
        <v>657</v>
      </c>
      <c r="M51" s="147">
        <v>0</v>
      </c>
      <c r="N51" s="147">
        <v>728</v>
      </c>
      <c r="O51" s="452">
        <v>103</v>
      </c>
    </row>
    <row r="52" spans="1:15" ht="15" customHeight="1" x14ac:dyDescent="0.15">
      <c r="A52" s="37"/>
      <c r="B52" s="1537"/>
      <c r="C52" s="217" t="s">
        <v>38</v>
      </c>
      <c r="D52" s="147">
        <v>304</v>
      </c>
      <c r="E52" s="297" t="s">
        <v>406</v>
      </c>
      <c r="F52" s="297">
        <v>21022</v>
      </c>
      <c r="G52" s="297">
        <v>20800</v>
      </c>
      <c r="H52" s="297">
        <v>0</v>
      </c>
      <c r="I52" s="147">
        <v>0</v>
      </c>
      <c r="J52" s="147">
        <v>7872</v>
      </c>
      <c r="K52" s="147">
        <v>2667</v>
      </c>
      <c r="L52" s="297">
        <v>758</v>
      </c>
      <c r="M52" s="147">
        <v>0</v>
      </c>
      <c r="N52" s="297">
        <v>179</v>
      </c>
      <c r="O52" s="455">
        <v>17</v>
      </c>
    </row>
    <row r="53" spans="1:15" ht="15" customHeight="1" x14ac:dyDescent="0.15">
      <c r="A53" s="37"/>
      <c r="B53" s="1537"/>
      <c r="C53" s="117" t="s">
        <v>412</v>
      </c>
      <c r="D53" s="147">
        <v>303</v>
      </c>
      <c r="E53" s="297" t="s">
        <v>23</v>
      </c>
      <c r="F53" s="147">
        <v>40337</v>
      </c>
      <c r="G53" s="147">
        <v>39644</v>
      </c>
      <c r="H53" s="297">
        <v>0</v>
      </c>
      <c r="I53" s="362">
        <v>0</v>
      </c>
      <c r="J53" s="362">
        <v>19710</v>
      </c>
      <c r="K53" s="362">
        <v>4798</v>
      </c>
      <c r="L53" s="297">
        <v>1608</v>
      </c>
      <c r="M53" s="147">
        <v>0</v>
      </c>
      <c r="N53" s="147">
        <v>218</v>
      </c>
      <c r="O53" s="456">
        <v>133</v>
      </c>
    </row>
    <row r="54" spans="1:15" ht="15" customHeight="1" x14ac:dyDescent="0.15">
      <c r="A54" s="37"/>
      <c r="B54" s="1537"/>
      <c r="C54" s="216" t="s">
        <v>413</v>
      </c>
      <c r="D54" s="147">
        <v>304</v>
      </c>
      <c r="E54" s="297" t="s">
        <v>23</v>
      </c>
      <c r="F54" s="362">
        <v>20653</v>
      </c>
      <c r="G54" s="362">
        <v>20652</v>
      </c>
      <c r="H54" s="147">
        <v>0</v>
      </c>
      <c r="I54" s="297">
        <v>0</v>
      </c>
      <c r="J54" s="297">
        <v>9529</v>
      </c>
      <c r="K54" s="297">
        <v>1923</v>
      </c>
      <c r="L54" s="297">
        <v>579</v>
      </c>
      <c r="M54" s="362">
        <v>0</v>
      </c>
      <c r="N54" s="297">
        <v>53</v>
      </c>
      <c r="O54" s="457">
        <v>266</v>
      </c>
    </row>
    <row r="55" spans="1:15" ht="15" customHeight="1" x14ac:dyDescent="0.15">
      <c r="A55" s="37"/>
      <c r="B55" s="1537"/>
      <c r="C55" s="217" t="s">
        <v>414</v>
      </c>
      <c r="D55" s="147">
        <v>306</v>
      </c>
      <c r="E55" s="297" t="s">
        <v>23</v>
      </c>
      <c r="F55" s="297">
        <v>3508</v>
      </c>
      <c r="G55" s="297">
        <v>3508</v>
      </c>
      <c r="H55" s="147">
        <v>0</v>
      </c>
      <c r="I55" s="297">
        <v>0</v>
      </c>
      <c r="J55" s="297">
        <v>682</v>
      </c>
      <c r="K55" s="297">
        <v>1379</v>
      </c>
      <c r="L55" s="297">
        <v>43</v>
      </c>
      <c r="M55" s="297">
        <v>0</v>
      </c>
      <c r="N55" s="297">
        <v>7</v>
      </c>
      <c r="O55" s="458">
        <v>10</v>
      </c>
    </row>
    <row r="56" spans="1:15" ht="15" customHeight="1" x14ac:dyDescent="0.15">
      <c r="A56" s="37"/>
      <c r="B56" s="1537"/>
      <c r="C56" s="190" t="s">
        <v>415</v>
      </c>
      <c r="D56" s="362">
        <v>309</v>
      </c>
      <c r="E56" s="297" t="s">
        <v>23</v>
      </c>
      <c r="F56" s="366">
        <v>7503</v>
      </c>
      <c r="G56" s="366">
        <v>7435</v>
      </c>
      <c r="H56" s="362">
        <v>0</v>
      </c>
      <c r="I56" s="366">
        <v>0</v>
      </c>
      <c r="J56" s="366">
        <v>2412</v>
      </c>
      <c r="K56" s="366">
        <v>1976</v>
      </c>
      <c r="L56" s="366">
        <v>1773</v>
      </c>
      <c r="M56" s="366">
        <v>0</v>
      </c>
      <c r="N56" s="366">
        <v>13</v>
      </c>
      <c r="O56" s="459">
        <v>138</v>
      </c>
    </row>
    <row r="57" spans="1:15" s="29" customFormat="1" ht="15" customHeight="1" x14ac:dyDescent="0.15">
      <c r="A57" s="37"/>
      <c r="B57" s="1539"/>
      <c r="C57" s="182" t="s">
        <v>173</v>
      </c>
      <c r="D57" s="63">
        <v>304.57142857142856</v>
      </c>
      <c r="E57" s="64">
        <v>715</v>
      </c>
      <c r="F57" s="64">
        <v>217753</v>
      </c>
      <c r="G57" s="64">
        <v>215097</v>
      </c>
      <c r="H57" s="64">
        <v>6244</v>
      </c>
      <c r="I57" s="64">
        <v>0</v>
      </c>
      <c r="J57" s="64">
        <v>95534</v>
      </c>
      <c r="K57" s="64">
        <v>37254</v>
      </c>
      <c r="L57" s="64">
        <v>6075</v>
      </c>
      <c r="M57" s="64">
        <v>1104</v>
      </c>
      <c r="N57" s="64">
        <v>1987</v>
      </c>
      <c r="O57" s="444">
        <v>826</v>
      </c>
    </row>
    <row r="58" spans="1:15" ht="15" customHeight="1" x14ac:dyDescent="0.15">
      <c r="A58" s="37"/>
      <c r="B58" s="1521" t="s">
        <v>53</v>
      </c>
      <c r="C58" s="118" t="s">
        <v>30</v>
      </c>
      <c r="D58" s="153">
        <v>261</v>
      </c>
      <c r="E58" s="153">
        <v>134</v>
      </c>
      <c r="F58" s="153">
        <v>35101</v>
      </c>
      <c r="G58" s="153">
        <v>32721</v>
      </c>
      <c r="H58" s="248">
        <v>0</v>
      </c>
      <c r="I58" s="248">
        <v>0</v>
      </c>
      <c r="J58" s="248">
        <v>12896</v>
      </c>
      <c r="K58" s="153">
        <v>1235</v>
      </c>
      <c r="L58" s="153">
        <v>2357</v>
      </c>
      <c r="M58" s="153">
        <v>106</v>
      </c>
      <c r="N58" s="153">
        <v>271</v>
      </c>
      <c r="O58" s="446">
        <v>1470</v>
      </c>
    </row>
    <row r="59" spans="1:15" ht="15" customHeight="1" x14ac:dyDescent="0.15">
      <c r="A59" s="37"/>
      <c r="B59" s="1522"/>
      <c r="C59" s="119" t="s">
        <v>33</v>
      </c>
      <c r="D59" s="150">
        <v>263</v>
      </c>
      <c r="E59" s="150">
        <v>47</v>
      </c>
      <c r="F59" s="150">
        <v>12372</v>
      </c>
      <c r="G59" s="150">
        <v>10898</v>
      </c>
      <c r="H59" s="149">
        <v>0</v>
      </c>
      <c r="I59" s="149">
        <v>0</v>
      </c>
      <c r="J59" s="149">
        <v>4277</v>
      </c>
      <c r="K59" s="150">
        <v>2010</v>
      </c>
      <c r="L59" s="150">
        <v>1928</v>
      </c>
      <c r="M59" s="150">
        <v>53</v>
      </c>
      <c r="N59" s="150">
        <v>13</v>
      </c>
      <c r="O59" s="447">
        <v>879</v>
      </c>
    </row>
    <row r="60" spans="1:15" ht="15" customHeight="1" x14ac:dyDescent="0.15">
      <c r="A60" s="37"/>
      <c r="B60" s="1522"/>
      <c r="C60" s="119" t="s">
        <v>34</v>
      </c>
      <c r="D60" s="150">
        <v>242</v>
      </c>
      <c r="E60" s="150">
        <v>13</v>
      </c>
      <c r="F60" s="150">
        <v>3202</v>
      </c>
      <c r="G60" s="150">
        <v>3133</v>
      </c>
      <c r="H60" s="149">
        <v>0</v>
      </c>
      <c r="I60" s="149">
        <v>0</v>
      </c>
      <c r="J60" s="149">
        <v>1727</v>
      </c>
      <c r="K60" s="150">
        <v>180</v>
      </c>
      <c r="L60" s="150">
        <v>736</v>
      </c>
      <c r="M60" s="150">
        <v>4</v>
      </c>
      <c r="N60" s="150">
        <v>0</v>
      </c>
      <c r="O60" s="447">
        <v>14</v>
      </c>
    </row>
    <row r="61" spans="1:15" ht="15" customHeight="1" x14ac:dyDescent="0.15">
      <c r="A61" s="37"/>
      <c r="B61" s="1522"/>
      <c r="C61" s="119" t="s">
        <v>220</v>
      </c>
      <c r="D61" s="150">
        <v>264</v>
      </c>
      <c r="E61" s="150">
        <v>73</v>
      </c>
      <c r="F61" s="150">
        <v>19311</v>
      </c>
      <c r="G61" s="150">
        <v>18927</v>
      </c>
      <c r="H61" s="149">
        <v>3310</v>
      </c>
      <c r="I61" s="149">
        <v>0</v>
      </c>
      <c r="J61" s="149">
        <v>7825</v>
      </c>
      <c r="K61" s="150">
        <v>3644</v>
      </c>
      <c r="L61" s="150">
        <v>1217</v>
      </c>
      <c r="M61" s="150">
        <v>130</v>
      </c>
      <c r="N61" s="150">
        <v>35</v>
      </c>
      <c r="O61" s="447">
        <v>904</v>
      </c>
    </row>
    <row r="62" spans="1:15" ht="15" customHeight="1" x14ac:dyDescent="0.15">
      <c r="A62" s="37"/>
      <c r="B62" s="1522"/>
      <c r="C62" s="220" t="s">
        <v>147</v>
      </c>
      <c r="D62" s="1123">
        <v>264</v>
      </c>
      <c r="E62" s="150">
        <v>7</v>
      </c>
      <c r="F62" s="1123">
        <v>1949</v>
      </c>
      <c r="G62" s="1123">
        <v>1796</v>
      </c>
      <c r="H62" s="149">
        <v>0</v>
      </c>
      <c r="I62" s="149">
        <v>0</v>
      </c>
      <c r="J62" s="149">
        <v>614</v>
      </c>
      <c r="K62" s="1123">
        <v>647</v>
      </c>
      <c r="L62" s="1123">
        <v>1366</v>
      </c>
      <c r="M62" s="1123">
        <v>63</v>
      </c>
      <c r="N62" s="1123">
        <v>6</v>
      </c>
      <c r="O62" s="448">
        <v>193</v>
      </c>
    </row>
    <row r="63" spans="1:15" ht="15" customHeight="1" x14ac:dyDescent="0.15">
      <c r="A63" s="37"/>
      <c r="B63" s="1522"/>
      <c r="C63" s="220" t="s">
        <v>449</v>
      </c>
      <c r="D63" s="1123">
        <v>242</v>
      </c>
      <c r="E63" s="1123">
        <v>9</v>
      </c>
      <c r="F63" s="1123">
        <v>2133</v>
      </c>
      <c r="G63" s="1123">
        <v>2068</v>
      </c>
      <c r="H63" s="373">
        <v>0</v>
      </c>
      <c r="I63" s="373">
        <v>0</v>
      </c>
      <c r="J63" s="373">
        <v>575</v>
      </c>
      <c r="K63" s="1123">
        <v>96</v>
      </c>
      <c r="L63" s="1123">
        <v>783</v>
      </c>
      <c r="M63" s="1123">
        <v>18</v>
      </c>
      <c r="N63" s="1123">
        <v>0</v>
      </c>
      <c r="O63" s="448">
        <v>2</v>
      </c>
    </row>
    <row r="64" spans="1:15" s="29" customFormat="1" ht="15" customHeight="1" x14ac:dyDescent="0.15">
      <c r="A64" s="37"/>
      <c r="B64" s="1523"/>
      <c r="C64" s="171" t="s">
        <v>173</v>
      </c>
      <c r="D64" s="61">
        <v>256</v>
      </c>
      <c r="E64" s="62">
        <v>289</v>
      </c>
      <c r="F64" s="62">
        <v>74068</v>
      </c>
      <c r="G64" s="62">
        <v>69543</v>
      </c>
      <c r="H64" s="62">
        <v>3310</v>
      </c>
      <c r="I64" s="62">
        <v>0</v>
      </c>
      <c r="J64" s="62">
        <v>27914</v>
      </c>
      <c r="K64" s="62">
        <v>7812</v>
      </c>
      <c r="L64" s="62">
        <v>8387</v>
      </c>
      <c r="M64" s="62">
        <v>374</v>
      </c>
      <c r="N64" s="62">
        <v>325</v>
      </c>
      <c r="O64" s="440">
        <v>3462</v>
      </c>
    </row>
    <row r="65" spans="1:15" s="29" customFormat="1" ht="15" customHeight="1" x14ac:dyDescent="0.15">
      <c r="A65" s="37"/>
      <c r="B65" s="1538" t="s">
        <v>188</v>
      </c>
      <c r="C65" s="116" t="s">
        <v>8</v>
      </c>
      <c r="D65" s="146">
        <v>267</v>
      </c>
      <c r="E65" s="146">
        <v>331</v>
      </c>
      <c r="F65" s="146">
        <v>88422</v>
      </c>
      <c r="G65" s="146">
        <v>82641</v>
      </c>
      <c r="H65" s="242">
        <v>0</v>
      </c>
      <c r="I65" s="242">
        <v>0</v>
      </c>
      <c r="J65" s="242">
        <v>40403</v>
      </c>
      <c r="K65" s="146">
        <v>11701</v>
      </c>
      <c r="L65" s="146">
        <v>685</v>
      </c>
      <c r="M65" s="146">
        <v>220</v>
      </c>
      <c r="N65" s="146">
        <v>550</v>
      </c>
      <c r="O65" s="454">
        <v>31</v>
      </c>
    </row>
    <row r="66" spans="1:15" ht="15" customHeight="1" x14ac:dyDescent="0.15">
      <c r="A66" s="37"/>
      <c r="B66" s="1537"/>
      <c r="C66" s="117" t="s">
        <v>189</v>
      </c>
      <c r="D66" s="147">
        <v>277</v>
      </c>
      <c r="E66" s="147">
        <v>180</v>
      </c>
      <c r="F66" s="147">
        <v>49762</v>
      </c>
      <c r="G66" s="147">
        <v>47532</v>
      </c>
      <c r="H66" s="152">
        <v>0</v>
      </c>
      <c r="I66" s="152">
        <v>0</v>
      </c>
      <c r="J66" s="152">
        <v>29778</v>
      </c>
      <c r="K66" s="147">
        <v>4510</v>
      </c>
      <c r="L66" s="147">
        <v>472</v>
      </c>
      <c r="M66" s="1683" t="s">
        <v>520</v>
      </c>
      <c r="N66" s="147">
        <v>110</v>
      </c>
      <c r="O66" s="452">
        <v>30</v>
      </c>
    </row>
    <row r="67" spans="1:15" ht="15" customHeight="1" x14ac:dyDescent="0.15">
      <c r="A67" s="37"/>
      <c r="B67" s="1537"/>
      <c r="C67" s="217" t="s">
        <v>163</v>
      </c>
      <c r="D67" s="297">
        <v>260</v>
      </c>
      <c r="E67" s="297">
        <v>67</v>
      </c>
      <c r="F67" s="297">
        <v>17502</v>
      </c>
      <c r="G67" s="297">
        <v>17229</v>
      </c>
      <c r="H67" s="325">
        <v>0</v>
      </c>
      <c r="I67" s="325">
        <v>0</v>
      </c>
      <c r="J67" s="325">
        <v>7090</v>
      </c>
      <c r="K67" s="297">
        <v>1936</v>
      </c>
      <c r="L67" s="297">
        <v>313</v>
      </c>
      <c r="M67" s="1684"/>
      <c r="N67" s="297">
        <v>0</v>
      </c>
      <c r="O67" s="460">
        <v>52</v>
      </c>
    </row>
    <row r="68" spans="1:15" s="29" customFormat="1" ht="15" customHeight="1" x14ac:dyDescent="0.15">
      <c r="A68" s="37"/>
      <c r="B68" s="1539"/>
      <c r="C68" s="182" t="s">
        <v>173</v>
      </c>
      <c r="D68" s="63">
        <v>268</v>
      </c>
      <c r="E68" s="64">
        <v>581</v>
      </c>
      <c r="F68" s="64">
        <v>155686</v>
      </c>
      <c r="G68" s="64">
        <v>147402</v>
      </c>
      <c r="H68" s="64">
        <v>0</v>
      </c>
      <c r="I68" s="64">
        <v>0</v>
      </c>
      <c r="J68" s="64">
        <v>77271</v>
      </c>
      <c r="K68" s="64">
        <v>18147</v>
      </c>
      <c r="L68" s="64">
        <v>1470</v>
      </c>
      <c r="M68" s="64">
        <v>220</v>
      </c>
      <c r="N68" s="64">
        <v>660</v>
      </c>
      <c r="O68" s="444">
        <v>113</v>
      </c>
    </row>
    <row r="69" spans="1:15" ht="15" customHeight="1" x14ac:dyDescent="0.15">
      <c r="A69" s="37"/>
      <c r="B69" s="1521" t="s">
        <v>54</v>
      </c>
      <c r="C69" s="118" t="s">
        <v>216</v>
      </c>
      <c r="D69" s="153">
        <v>282</v>
      </c>
      <c r="E69" s="148">
        <v>170</v>
      </c>
      <c r="F69" s="153">
        <v>48009</v>
      </c>
      <c r="G69" s="153">
        <v>40936</v>
      </c>
      <c r="H69" s="248">
        <v>0</v>
      </c>
      <c r="I69" s="248">
        <v>0</v>
      </c>
      <c r="J69" s="248">
        <v>13164</v>
      </c>
      <c r="K69" s="153">
        <v>7207</v>
      </c>
      <c r="L69" s="153">
        <v>1058</v>
      </c>
      <c r="M69" s="153">
        <v>405</v>
      </c>
      <c r="N69" s="153">
        <v>605</v>
      </c>
      <c r="O69" s="446">
        <v>1237</v>
      </c>
    </row>
    <row r="70" spans="1:15" ht="15" customHeight="1" x14ac:dyDescent="0.15">
      <c r="A70" s="37"/>
      <c r="B70" s="1522"/>
      <c r="C70" s="220" t="s">
        <v>215</v>
      </c>
      <c r="D70" s="1123">
        <v>284</v>
      </c>
      <c r="E70" s="298">
        <v>71</v>
      </c>
      <c r="F70" s="1123">
        <v>20115</v>
      </c>
      <c r="G70" s="1123">
        <v>17060</v>
      </c>
      <c r="H70" s="374">
        <v>0</v>
      </c>
      <c r="I70" s="374">
        <v>0</v>
      </c>
      <c r="J70" s="374">
        <v>6923</v>
      </c>
      <c r="K70" s="1123">
        <v>1458</v>
      </c>
      <c r="L70" s="1123">
        <v>345</v>
      </c>
      <c r="M70" s="1123" t="s">
        <v>520</v>
      </c>
      <c r="N70" s="1123">
        <v>108</v>
      </c>
      <c r="O70" s="448">
        <v>48</v>
      </c>
    </row>
    <row r="71" spans="1:15" s="29" customFormat="1" ht="15" customHeight="1" x14ac:dyDescent="0.15">
      <c r="A71" s="37"/>
      <c r="B71" s="1523"/>
      <c r="C71" s="171" t="s">
        <v>173</v>
      </c>
      <c r="D71" s="61">
        <v>283</v>
      </c>
      <c r="E71" s="62">
        <v>241</v>
      </c>
      <c r="F71" s="62">
        <v>68124</v>
      </c>
      <c r="G71" s="62">
        <v>57996</v>
      </c>
      <c r="H71" s="62">
        <v>0</v>
      </c>
      <c r="I71" s="62">
        <v>0</v>
      </c>
      <c r="J71" s="62">
        <v>20087</v>
      </c>
      <c r="K71" s="62">
        <v>8665</v>
      </c>
      <c r="L71" s="62">
        <v>1403</v>
      </c>
      <c r="M71" s="62">
        <v>405</v>
      </c>
      <c r="N71" s="62">
        <v>713</v>
      </c>
      <c r="O71" s="440">
        <v>1285</v>
      </c>
    </row>
    <row r="72" spans="1:15" ht="15" customHeight="1" x14ac:dyDescent="0.15">
      <c r="A72" s="37"/>
      <c r="B72" s="214" t="s">
        <v>55</v>
      </c>
      <c r="C72" s="40" t="s">
        <v>218</v>
      </c>
      <c r="D72" s="63">
        <v>288</v>
      </c>
      <c r="E72" s="64">
        <v>453</v>
      </c>
      <c r="F72" s="63">
        <v>130515</v>
      </c>
      <c r="G72" s="63">
        <v>74674</v>
      </c>
      <c r="H72" s="63">
        <v>0</v>
      </c>
      <c r="I72" s="63">
        <v>0</v>
      </c>
      <c r="J72" s="63">
        <v>97886</v>
      </c>
      <c r="K72" s="63">
        <v>10562</v>
      </c>
      <c r="L72" s="63">
        <v>1666</v>
      </c>
      <c r="M72" s="63">
        <v>317</v>
      </c>
      <c r="N72" s="63">
        <v>566</v>
      </c>
      <c r="O72" s="436">
        <v>2524</v>
      </c>
    </row>
    <row r="73" spans="1:15" ht="15" customHeight="1" x14ac:dyDescent="0.15">
      <c r="A73" s="37"/>
      <c r="B73" s="226" t="s">
        <v>56</v>
      </c>
      <c r="C73" s="3" t="s">
        <v>9</v>
      </c>
      <c r="D73" s="61">
        <v>277</v>
      </c>
      <c r="E73" s="62">
        <v>219</v>
      </c>
      <c r="F73" s="61">
        <v>60796</v>
      </c>
      <c r="G73" s="61">
        <v>47124</v>
      </c>
      <c r="H73" s="61">
        <v>0</v>
      </c>
      <c r="I73" s="61">
        <v>0</v>
      </c>
      <c r="J73" s="61">
        <v>26004</v>
      </c>
      <c r="K73" s="61">
        <v>3286</v>
      </c>
      <c r="L73" s="61">
        <v>251</v>
      </c>
      <c r="M73" s="61">
        <v>224</v>
      </c>
      <c r="N73" s="61">
        <v>613</v>
      </c>
      <c r="O73" s="445">
        <v>1687</v>
      </c>
    </row>
    <row r="74" spans="1:15" ht="15" customHeight="1" x14ac:dyDescent="0.15">
      <c r="A74" s="37"/>
      <c r="B74" s="214" t="s">
        <v>57</v>
      </c>
      <c r="C74" s="40" t="s">
        <v>182</v>
      </c>
      <c r="D74" s="63">
        <v>295</v>
      </c>
      <c r="E74" s="64">
        <v>313</v>
      </c>
      <c r="F74" s="63">
        <v>92290</v>
      </c>
      <c r="G74" s="63">
        <v>81618</v>
      </c>
      <c r="H74" s="63">
        <v>0</v>
      </c>
      <c r="I74" s="332">
        <v>0</v>
      </c>
      <c r="J74" s="332">
        <v>49744</v>
      </c>
      <c r="K74" s="63">
        <v>5069</v>
      </c>
      <c r="L74" s="63">
        <v>1074</v>
      </c>
      <c r="M74" s="63">
        <v>277</v>
      </c>
      <c r="N74" s="63">
        <v>846</v>
      </c>
      <c r="O74" s="436">
        <v>123</v>
      </c>
    </row>
    <row r="75" spans="1:15" ht="15" customHeight="1" x14ac:dyDescent="0.15">
      <c r="A75" s="37"/>
      <c r="B75" s="226" t="s">
        <v>58</v>
      </c>
      <c r="C75" s="3" t="s">
        <v>185</v>
      </c>
      <c r="D75" s="61">
        <v>288</v>
      </c>
      <c r="E75" s="62">
        <v>304</v>
      </c>
      <c r="F75" s="61">
        <v>87527</v>
      </c>
      <c r="G75" s="61">
        <v>53793</v>
      </c>
      <c r="H75" s="61">
        <v>0</v>
      </c>
      <c r="I75" s="61">
        <v>0</v>
      </c>
      <c r="J75" s="61">
        <v>34105</v>
      </c>
      <c r="K75" s="61">
        <v>5385</v>
      </c>
      <c r="L75" s="61">
        <v>633</v>
      </c>
      <c r="M75" s="61">
        <v>290</v>
      </c>
      <c r="N75" s="61">
        <v>255</v>
      </c>
      <c r="O75" s="445">
        <v>1501</v>
      </c>
    </row>
    <row r="76" spans="1:15" ht="15" customHeight="1" x14ac:dyDescent="0.15">
      <c r="A76" s="37"/>
      <c r="B76" s="214" t="s">
        <v>59</v>
      </c>
      <c r="C76" s="40" t="s">
        <v>183</v>
      </c>
      <c r="D76" s="63">
        <v>284</v>
      </c>
      <c r="E76" s="64">
        <v>245</v>
      </c>
      <c r="F76" s="63">
        <v>69445</v>
      </c>
      <c r="G76" s="63">
        <v>49439</v>
      </c>
      <c r="H76" s="63">
        <v>0</v>
      </c>
      <c r="I76" s="332">
        <v>0</v>
      </c>
      <c r="J76" s="332">
        <v>24285</v>
      </c>
      <c r="K76" s="63">
        <v>3629</v>
      </c>
      <c r="L76" s="63">
        <v>629</v>
      </c>
      <c r="M76" s="63">
        <v>363</v>
      </c>
      <c r="N76" s="63">
        <v>476</v>
      </c>
      <c r="O76" s="436">
        <v>1458</v>
      </c>
    </row>
    <row r="77" spans="1:15" ht="15" customHeight="1" x14ac:dyDescent="0.15">
      <c r="A77" s="37"/>
      <c r="B77" s="226" t="s">
        <v>60</v>
      </c>
      <c r="C77" s="3" t="s">
        <v>219</v>
      </c>
      <c r="D77" s="61">
        <v>284</v>
      </c>
      <c r="E77" s="62">
        <v>96</v>
      </c>
      <c r="F77" s="61">
        <v>27129</v>
      </c>
      <c r="G77" s="61">
        <v>19595</v>
      </c>
      <c r="H77" s="61">
        <v>0</v>
      </c>
      <c r="I77" s="61">
        <v>0</v>
      </c>
      <c r="J77" s="61">
        <v>9595</v>
      </c>
      <c r="K77" s="61">
        <v>1871</v>
      </c>
      <c r="L77" s="61">
        <v>491</v>
      </c>
      <c r="M77" s="61">
        <v>231</v>
      </c>
      <c r="N77" s="61">
        <v>207</v>
      </c>
      <c r="O77" s="445">
        <v>521</v>
      </c>
    </row>
    <row r="78" spans="1:15" ht="15" customHeight="1" x14ac:dyDescent="0.15">
      <c r="A78" s="631"/>
      <c r="B78" s="637" t="s">
        <v>477</v>
      </c>
      <c r="C78" s="638" t="s">
        <v>470</v>
      </c>
      <c r="D78" s="63">
        <v>331</v>
      </c>
      <c r="E78" s="64">
        <v>52</v>
      </c>
      <c r="F78" s="63">
        <v>17104</v>
      </c>
      <c r="G78" s="63">
        <v>9431</v>
      </c>
      <c r="H78" s="63">
        <v>0</v>
      </c>
      <c r="I78" s="332">
        <v>2889</v>
      </c>
      <c r="J78" s="332">
        <v>6308</v>
      </c>
      <c r="K78" s="63">
        <v>128</v>
      </c>
      <c r="L78" s="63">
        <v>0</v>
      </c>
      <c r="M78" s="63">
        <v>0</v>
      </c>
      <c r="N78" s="63">
        <v>0</v>
      </c>
      <c r="O78" s="436">
        <v>0</v>
      </c>
    </row>
    <row r="79" spans="1:15" ht="15" customHeight="1" x14ac:dyDescent="0.15">
      <c r="A79" s="37"/>
      <c r="B79" s="632" t="s">
        <v>61</v>
      </c>
      <c r="C79" s="639" t="s">
        <v>176</v>
      </c>
      <c r="D79" s="61">
        <v>294</v>
      </c>
      <c r="E79" s="62">
        <v>154</v>
      </c>
      <c r="F79" s="61">
        <v>45339</v>
      </c>
      <c r="G79" s="61">
        <v>6960</v>
      </c>
      <c r="H79" s="61">
        <v>0</v>
      </c>
      <c r="I79" s="61">
        <v>0</v>
      </c>
      <c r="J79" s="61">
        <v>28816</v>
      </c>
      <c r="K79" s="61">
        <v>1783</v>
      </c>
      <c r="L79" s="61">
        <v>899</v>
      </c>
      <c r="M79" s="61">
        <v>305</v>
      </c>
      <c r="N79" s="61">
        <v>391</v>
      </c>
      <c r="O79" s="445">
        <v>554</v>
      </c>
    </row>
    <row r="80" spans="1:15" ht="15" customHeight="1" x14ac:dyDescent="0.15">
      <c r="A80" s="37"/>
      <c r="B80" s="1672" t="s">
        <v>62</v>
      </c>
      <c r="C80" s="574" t="s">
        <v>51</v>
      </c>
      <c r="D80" s="664">
        <v>280</v>
      </c>
      <c r="E80" s="665">
        <v>62</v>
      </c>
      <c r="F80" s="664">
        <v>17315</v>
      </c>
      <c r="G80" s="664">
        <v>15292</v>
      </c>
      <c r="H80" s="666">
        <v>0</v>
      </c>
      <c r="I80" s="666">
        <v>0</v>
      </c>
      <c r="J80" s="666">
        <v>7433</v>
      </c>
      <c r="K80" s="664">
        <v>1418</v>
      </c>
      <c r="L80" s="664">
        <v>421</v>
      </c>
      <c r="M80" s="664">
        <v>33</v>
      </c>
      <c r="N80" s="664">
        <v>131</v>
      </c>
      <c r="O80" s="667">
        <v>12</v>
      </c>
    </row>
    <row r="81" spans="1:15" ht="15" customHeight="1" x14ac:dyDescent="0.15">
      <c r="A81" s="37"/>
      <c r="B81" s="1673"/>
      <c r="C81" s="577" t="s">
        <v>221</v>
      </c>
      <c r="D81" s="668">
        <v>280</v>
      </c>
      <c r="E81" s="669">
        <v>80</v>
      </c>
      <c r="F81" s="668">
        <v>22324</v>
      </c>
      <c r="G81" s="668">
        <v>18682</v>
      </c>
      <c r="H81" s="669">
        <v>0</v>
      </c>
      <c r="I81" s="669">
        <v>0</v>
      </c>
      <c r="J81" s="669">
        <v>6416</v>
      </c>
      <c r="K81" s="668">
        <v>2319</v>
      </c>
      <c r="L81" s="668">
        <v>1245</v>
      </c>
      <c r="M81" s="668">
        <v>152</v>
      </c>
      <c r="N81" s="668">
        <v>26</v>
      </c>
      <c r="O81" s="670">
        <v>81</v>
      </c>
    </row>
    <row r="82" spans="1:15" ht="15" customHeight="1" x14ac:dyDescent="0.15">
      <c r="A82" s="37"/>
      <c r="B82" s="1673"/>
      <c r="C82" s="578" t="s">
        <v>177</v>
      </c>
      <c r="D82" s="671">
        <v>279</v>
      </c>
      <c r="E82" s="671">
        <v>73</v>
      </c>
      <c r="F82" s="671">
        <v>20468</v>
      </c>
      <c r="G82" s="671">
        <v>15220</v>
      </c>
      <c r="H82" s="672">
        <v>0</v>
      </c>
      <c r="I82" s="672">
        <v>0</v>
      </c>
      <c r="J82" s="672">
        <v>12937</v>
      </c>
      <c r="K82" s="671">
        <v>789</v>
      </c>
      <c r="L82" s="671">
        <v>324</v>
      </c>
      <c r="M82" s="671">
        <v>71</v>
      </c>
      <c r="N82" s="671">
        <v>105</v>
      </c>
      <c r="O82" s="673">
        <v>71</v>
      </c>
    </row>
    <row r="83" spans="1:15" s="29" customFormat="1" ht="15" customHeight="1" x14ac:dyDescent="0.15">
      <c r="A83" s="37"/>
      <c r="B83" s="1674"/>
      <c r="C83" s="579" t="s">
        <v>173</v>
      </c>
      <c r="D83" s="1116">
        <v>279.66666666666669</v>
      </c>
      <c r="E83" s="674">
        <v>215</v>
      </c>
      <c r="F83" s="674">
        <v>60107</v>
      </c>
      <c r="G83" s="674">
        <v>49194</v>
      </c>
      <c r="H83" s="674">
        <v>0</v>
      </c>
      <c r="I83" s="674">
        <v>0</v>
      </c>
      <c r="J83" s="674">
        <v>26786</v>
      </c>
      <c r="K83" s="674">
        <v>4526</v>
      </c>
      <c r="L83" s="674">
        <v>1990</v>
      </c>
      <c r="M83" s="674">
        <v>256</v>
      </c>
      <c r="N83" s="674">
        <v>262</v>
      </c>
      <c r="O83" s="675">
        <v>164</v>
      </c>
    </row>
    <row r="84" spans="1:15" s="29" customFormat="1" ht="15" customHeight="1" x14ac:dyDescent="0.15">
      <c r="A84" s="37"/>
      <c r="B84" s="1691" t="s">
        <v>91</v>
      </c>
      <c r="C84" s="581" t="s">
        <v>108</v>
      </c>
      <c r="D84" s="153">
        <v>279</v>
      </c>
      <c r="E84" s="153">
        <v>73</v>
      </c>
      <c r="F84" s="153">
        <v>20236</v>
      </c>
      <c r="G84" s="153">
        <v>20022</v>
      </c>
      <c r="H84" s="248">
        <v>0</v>
      </c>
      <c r="I84" s="248">
        <v>0</v>
      </c>
      <c r="J84" s="248">
        <v>8933</v>
      </c>
      <c r="K84" s="153">
        <v>1237</v>
      </c>
      <c r="L84" s="153">
        <v>1018</v>
      </c>
      <c r="M84" s="153">
        <v>331</v>
      </c>
      <c r="N84" s="153">
        <v>52</v>
      </c>
      <c r="O84" s="446">
        <v>30</v>
      </c>
    </row>
    <row r="85" spans="1:15" s="29" customFormat="1" ht="15" customHeight="1" x14ac:dyDescent="0.15">
      <c r="A85" s="37"/>
      <c r="B85" s="1692"/>
      <c r="C85" s="582" t="s">
        <v>109</v>
      </c>
      <c r="D85" s="1123">
        <v>278</v>
      </c>
      <c r="E85" s="1123">
        <v>73</v>
      </c>
      <c r="F85" s="1123">
        <v>20324</v>
      </c>
      <c r="G85" s="1123">
        <v>20212</v>
      </c>
      <c r="H85" s="374">
        <v>0</v>
      </c>
      <c r="I85" s="374">
        <v>0</v>
      </c>
      <c r="J85" s="374">
        <v>8147</v>
      </c>
      <c r="K85" s="1123">
        <v>389</v>
      </c>
      <c r="L85" s="1123">
        <v>290</v>
      </c>
      <c r="M85" s="1123" t="s">
        <v>520</v>
      </c>
      <c r="N85" s="1123">
        <v>64</v>
      </c>
      <c r="O85" s="448">
        <v>48</v>
      </c>
    </row>
    <row r="86" spans="1:15" s="29" customFormat="1" ht="15" customHeight="1" x14ac:dyDescent="0.15">
      <c r="A86" s="37"/>
      <c r="B86" s="1693"/>
      <c r="C86" s="583" t="s">
        <v>173</v>
      </c>
      <c r="D86" s="61">
        <v>278.5</v>
      </c>
      <c r="E86" s="62">
        <v>146</v>
      </c>
      <c r="F86" s="62">
        <v>40560</v>
      </c>
      <c r="G86" s="62">
        <v>40234</v>
      </c>
      <c r="H86" s="62">
        <v>0</v>
      </c>
      <c r="I86" s="62">
        <v>0</v>
      </c>
      <c r="J86" s="62">
        <v>17080</v>
      </c>
      <c r="K86" s="62">
        <v>1626</v>
      </c>
      <c r="L86" s="62">
        <v>1308</v>
      </c>
      <c r="M86" s="62">
        <v>331</v>
      </c>
      <c r="N86" s="62">
        <v>116</v>
      </c>
      <c r="O86" s="440">
        <v>78</v>
      </c>
    </row>
    <row r="87" spans="1:15" s="29" customFormat="1" ht="15" customHeight="1" x14ac:dyDescent="0.15">
      <c r="A87" s="37"/>
      <c r="B87" s="1689" t="s">
        <v>479</v>
      </c>
      <c r="C87" s="1690"/>
      <c r="D87" s="1116">
        <v>294.46642246642244</v>
      </c>
      <c r="E87" s="674">
        <v>34417</v>
      </c>
      <c r="F87" s="674">
        <v>10134632</v>
      </c>
      <c r="G87" s="674">
        <v>5737790</v>
      </c>
      <c r="H87" s="674">
        <v>177212</v>
      </c>
      <c r="I87" s="674">
        <v>969385</v>
      </c>
      <c r="J87" s="674">
        <v>3805973</v>
      </c>
      <c r="K87" s="674">
        <v>2117047</v>
      </c>
      <c r="L87" s="674">
        <v>57512</v>
      </c>
      <c r="M87" s="674">
        <v>15841</v>
      </c>
      <c r="N87" s="674">
        <v>56922</v>
      </c>
      <c r="O87" s="675">
        <v>65619</v>
      </c>
    </row>
    <row r="88" spans="1:15" s="29" customFormat="1" ht="15" customHeight="1" x14ac:dyDescent="0.15">
      <c r="A88" s="37"/>
      <c r="B88" s="1687" t="s">
        <v>480</v>
      </c>
      <c r="C88" s="1688"/>
      <c r="D88" s="61">
        <v>299.23321123321125</v>
      </c>
      <c r="E88" s="62">
        <v>37975</v>
      </c>
      <c r="F88" s="62">
        <v>11363401</v>
      </c>
      <c r="G88" s="62">
        <v>5737790</v>
      </c>
      <c r="H88" s="62">
        <v>177212</v>
      </c>
      <c r="I88" s="62">
        <v>969385</v>
      </c>
      <c r="J88" s="62">
        <v>4165988</v>
      </c>
      <c r="K88" s="62">
        <v>2377668</v>
      </c>
      <c r="L88" s="62">
        <v>59036</v>
      </c>
      <c r="M88" s="62">
        <v>47511</v>
      </c>
      <c r="N88" s="62">
        <v>136519</v>
      </c>
      <c r="O88" s="440">
        <v>133496</v>
      </c>
    </row>
    <row r="89" spans="1:15" ht="15" customHeight="1" x14ac:dyDescent="0.15">
      <c r="A89" s="37"/>
      <c r="B89" s="585" t="s">
        <v>31</v>
      </c>
      <c r="C89" s="586" t="s">
        <v>4</v>
      </c>
      <c r="D89" s="676">
        <v>256</v>
      </c>
      <c r="E89" s="677">
        <v>74</v>
      </c>
      <c r="F89" s="676">
        <v>19062</v>
      </c>
      <c r="G89" s="676" t="s">
        <v>85</v>
      </c>
      <c r="H89" s="1174" t="s">
        <v>1042</v>
      </c>
      <c r="I89" s="1174" t="s">
        <v>1042</v>
      </c>
      <c r="J89" s="676">
        <v>6975</v>
      </c>
      <c r="K89" s="676">
        <v>461</v>
      </c>
      <c r="L89" s="676">
        <v>92</v>
      </c>
      <c r="M89" s="676">
        <v>241</v>
      </c>
      <c r="N89" s="676" t="s">
        <v>85</v>
      </c>
      <c r="O89" s="673">
        <v>353</v>
      </c>
    </row>
    <row r="90" spans="1:15" ht="15" customHeight="1" thickBot="1" x14ac:dyDescent="0.2">
      <c r="A90" s="37"/>
      <c r="B90" s="532" t="s">
        <v>31</v>
      </c>
      <c r="C90" s="315" t="s">
        <v>5</v>
      </c>
      <c r="D90" s="678">
        <v>43</v>
      </c>
      <c r="E90" s="678" t="s">
        <v>85</v>
      </c>
      <c r="F90" s="678" t="s">
        <v>1042</v>
      </c>
      <c r="G90" s="678" t="s">
        <v>1042</v>
      </c>
      <c r="H90" s="678" t="s">
        <v>1042</v>
      </c>
      <c r="I90" s="678" t="s">
        <v>1042</v>
      </c>
      <c r="J90" s="678" t="s">
        <v>1042</v>
      </c>
      <c r="K90" s="678" t="s">
        <v>1042</v>
      </c>
      <c r="L90" s="678" t="s">
        <v>1042</v>
      </c>
      <c r="M90" s="678" t="s">
        <v>1042</v>
      </c>
      <c r="N90" s="678" t="s">
        <v>1042</v>
      </c>
      <c r="O90" s="679" t="s">
        <v>1042</v>
      </c>
    </row>
    <row r="91" spans="1:15" x14ac:dyDescent="0.15">
      <c r="B91" s="5" t="s">
        <v>468</v>
      </c>
      <c r="F91" s="31"/>
    </row>
    <row r="93" spans="1:15" s="23" customFormat="1" x14ac:dyDescent="0.15">
      <c r="A93" s="5"/>
      <c r="B93" s="5"/>
      <c r="D93" s="111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4"/>
    </row>
  </sheetData>
  <mergeCells count="33">
    <mergeCell ref="A1:A2"/>
    <mergeCell ref="B1:B2"/>
    <mergeCell ref="C1:C2"/>
    <mergeCell ref="B4:B13"/>
    <mergeCell ref="B14:B20"/>
    <mergeCell ref="G29:G30"/>
    <mergeCell ref="F1:J1"/>
    <mergeCell ref="L1:M1"/>
    <mergeCell ref="K1:K2"/>
    <mergeCell ref="I15:I19"/>
    <mergeCell ref="G4:G12"/>
    <mergeCell ref="M15:M19"/>
    <mergeCell ref="L22:L24"/>
    <mergeCell ref="M22:M24"/>
    <mergeCell ref="B21:B25"/>
    <mergeCell ref="B80:B83"/>
    <mergeCell ref="B58:B64"/>
    <mergeCell ref="B28:B31"/>
    <mergeCell ref="B45:B49"/>
    <mergeCell ref="B88:C88"/>
    <mergeCell ref="B69:B71"/>
    <mergeCell ref="B34:B36"/>
    <mergeCell ref="B50:B57"/>
    <mergeCell ref="B37:B40"/>
    <mergeCell ref="B87:C87"/>
    <mergeCell ref="B84:B86"/>
    <mergeCell ref="B65:B68"/>
    <mergeCell ref="B41:B44"/>
    <mergeCell ref="M42:M43"/>
    <mergeCell ref="L42:L43"/>
    <mergeCell ref="M38:M39"/>
    <mergeCell ref="L38:L39"/>
    <mergeCell ref="M66:M67"/>
  </mergeCells>
  <phoneticPr fontId="2"/>
  <printOptions horizontalCentered="1" verticalCentered="1"/>
  <pageMargins left="0.23622047244094491" right="0.23622047244094491" top="0.74803149606299213" bottom="0.74803149606299213" header="0.19685039370078741" footer="0"/>
  <pageSetup paperSize="9" scale="59" orientation="portrait" r:id="rId1"/>
  <headerFooter alignWithMargins="0">
    <oddHeader>&amp;C&amp;"ＭＳ Ｐゴシック,太字"&amp;16&amp;A&amp;R&amp;9
公共図書館調査（令和５(2023)年度）</oddHeader>
    <oddFooter>&amp;C--6--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1"/>
    <pageSetUpPr fitToPage="1"/>
  </sheetPr>
  <dimension ref="A1:K95"/>
  <sheetViews>
    <sheetView zoomScale="85" zoomScaleNormal="85" zoomScaleSheetLayoutView="100" workbookViewId="0">
      <selection activeCell="B1" sqref="B1:B2"/>
    </sheetView>
  </sheetViews>
  <sheetFormatPr defaultRowHeight="13.5" x14ac:dyDescent="0.15"/>
  <cols>
    <col min="1" max="1" width="4.25" style="5" customWidth="1"/>
    <col min="2" max="2" width="13.25" style="5" customWidth="1"/>
    <col min="3" max="3" width="9.75" style="10" customWidth="1"/>
    <col min="4" max="4" width="14.625" style="25" customWidth="1"/>
    <col min="5" max="5" width="9.5" style="36" customWidth="1"/>
    <col min="6" max="6" width="14.625" style="25" customWidth="1"/>
    <col min="7" max="7" width="11" style="5" customWidth="1"/>
    <col min="8" max="8" width="10" style="5" customWidth="1"/>
    <col min="9" max="9" width="11" style="25" customWidth="1"/>
    <col min="10" max="10" width="11.625" style="5" customWidth="1"/>
    <col min="11" max="11" width="12.875" style="5" customWidth="1"/>
    <col min="12" max="16384" width="9" style="5"/>
  </cols>
  <sheetData>
    <row r="1" spans="1:11" s="35" customFormat="1" ht="24.95" customHeight="1" x14ac:dyDescent="0.15">
      <c r="A1" s="1703" t="s">
        <v>26</v>
      </c>
      <c r="B1" s="1564" t="s">
        <v>96</v>
      </c>
      <c r="C1" s="1727" t="s">
        <v>180</v>
      </c>
      <c r="D1" s="1694" t="s">
        <v>115</v>
      </c>
      <c r="E1" s="1695"/>
      <c r="F1" s="1696"/>
      <c r="G1" s="300" t="s">
        <v>118</v>
      </c>
      <c r="H1" s="300" t="s">
        <v>84</v>
      </c>
      <c r="I1" s="301" t="s">
        <v>119</v>
      </c>
      <c r="J1" s="300" t="s">
        <v>170</v>
      </c>
      <c r="K1" s="1729" t="s">
        <v>120</v>
      </c>
    </row>
    <row r="2" spans="1:11" s="35" customFormat="1" ht="24.95" customHeight="1" thickBot="1" x14ac:dyDescent="0.2">
      <c r="A2" s="1704"/>
      <c r="B2" s="1566"/>
      <c r="C2" s="1728"/>
      <c r="D2" s="206" t="s">
        <v>116</v>
      </c>
      <c r="E2" s="392" t="s">
        <v>117</v>
      </c>
      <c r="F2" s="206" t="s">
        <v>466</v>
      </c>
      <c r="G2" s="1248" t="s">
        <v>88</v>
      </c>
      <c r="H2" s="1248"/>
      <c r="I2" s="1248"/>
      <c r="J2" s="315" t="s">
        <v>162</v>
      </c>
      <c r="K2" s="1730"/>
    </row>
    <row r="3" spans="1:11" ht="12.95" customHeight="1" x14ac:dyDescent="0.15">
      <c r="A3" s="185"/>
      <c r="B3" s="462" t="s">
        <v>39</v>
      </c>
      <c r="C3" s="461" t="s">
        <v>6</v>
      </c>
      <c r="D3" s="463">
        <v>299892</v>
      </c>
      <c r="E3" s="922">
        <v>0.16075879747710775</v>
      </c>
      <c r="F3" s="463" t="s">
        <v>85</v>
      </c>
      <c r="G3" s="567">
        <v>0.65868855060204412</v>
      </c>
      <c r="H3" s="923">
        <v>0.85445553364874849</v>
      </c>
      <c r="I3" s="924">
        <v>42.605702131035585</v>
      </c>
      <c r="J3" s="925">
        <v>16.11061615307176</v>
      </c>
      <c r="K3" s="565">
        <v>45.49946341463415</v>
      </c>
    </row>
    <row r="4" spans="1:11" ht="12.95" customHeight="1" x14ac:dyDescent="0.15">
      <c r="A4" s="912"/>
      <c r="B4" s="1646" t="s">
        <v>40</v>
      </c>
      <c r="C4" s="116" t="s">
        <v>123</v>
      </c>
      <c r="D4" s="562">
        <v>212678</v>
      </c>
      <c r="E4" s="1749" t="s">
        <v>95</v>
      </c>
      <c r="F4" s="562">
        <v>5971</v>
      </c>
      <c r="G4" s="1749" t="s">
        <v>95</v>
      </c>
      <c r="H4" s="1749" t="s">
        <v>95</v>
      </c>
      <c r="I4" s="1749" t="s">
        <v>95</v>
      </c>
      <c r="J4" s="1749" t="s">
        <v>95</v>
      </c>
      <c r="K4" s="1743" t="s">
        <v>97</v>
      </c>
    </row>
    <row r="5" spans="1:11" ht="12.95" customHeight="1" x14ac:dyDescent="0.15">
      <c r="A5" s="912"/>
      <c r="B5" s="1647"/>
      <c r="C5" s="117" t="s">
        <v>124</v>
      </c>
      <c r="D5" s="563">
        <v>122584</v>
      </c>
      <c r="E5" s="1747"/>
      <c r="F5" s="563">
        <v>1504</v>
      </c>
      <c r="G5" s="1747"/>
      <c r="H5" s="1747"/>
      <c r="I5" s="1747"/>
      <c r="J5" s="1747"/>
      <c r="K5" s="1744"/>
    </row>
    <row r="6" spans="1:11" ht="12.95" customHeight="1" x14ac:dyDescent="0.15">
      <c r="A6" s="912"/>
      <c r="B6" s="1647"/>
      <c r="C6" s="117" t="s">
        <v>125</v>
      </c>
      <c r="D6" s="563">
        <v>31952</v>
      </c>
      <c r="E6" s="1747"/>
      <c r="F6" s="563">
        <v>443</v>
      </c>
      <c r="G6" s="1747"/>
      <c r="H6" s="1747"/>
      <c r="I6" s="1747"/>
      <c r="J6" s="1747"/>
      <c r="K6" s="1744"/>
    </row>
    <row r="7" spans="1:11" ht="12.95" customHeight="1" x14ac:dyDescent="0.15">
      <c r="A7" s="912"/>
      <c r="B7" s="1647"/>
      <c r="C7" s="117" t="s">
        <v>126</v>
      </c>
      <c r="D7" s="563">
        <v>868</v>
      </c>
      <c r="E7" s="1747"/>
      <c r="F7" s="563">
        <v>115</v>
      </c>
      <c r="G7" s="1747"/>
      <c r="H7" s="1747"/>
      <c r="I7" s="1747"/>
      <c r="J7" s="1747"/>
      <c r="K7" s="1744"/>
    </row>
    <row r="8" spans="1:11" ht="12.95" customHeight="1" x14ac:dyDescent="0.15">
      <c r="A8" s="912"/>
      <c r="B8" s="1647"/>
      <c r="C8" s="117" t="s">
        <v>127</v>
      </c>
      <c r="D8" s="563">
        <v>20502</v>
      </c>
      <c r="E8" s="1747"/>
      <c r="F8" s="563">
        <v>576</v>
      </c>
      <c r="G8" s="1747"/>
      <c r="H8" s="1747"/>
      <c r="I8" s="1747"/>
      <c r="J8" s="1747"/>
      <c r="K8" s="1744"/>
    </row>
    <row r="9" spans="1:11" ht="12.95" customHeight="1" x14ac:dyDescent="0.15">
      <c r="A9" s="912"/>
      <c r="B9" s="1647"/>
      <c r="C9" s="117" t="s">
        <v>128</v>
      </c>
      <c r="D9" s="563">
        <v>977</v>
      </c>
      <c r="E9" s="1747"/>
      <c r="F9" s="563">
        <v>67</v>
      </c>
      <c r="G9" s="1747"/>
      <c r="H9" s="1747"/>
      <c r="I9" s="1747"/>
      <c r="J9" s="1747"/>
      <c r="K9" s="1744"/>
    </row>
    <row r="10" spans="1:11" ht="12.95" customHeight="1" x14ac:dyDescent="0.15">
      <c r="A10" s="912"/>
      <c r="B10" s="1647"/>
      <c r="C10" s="117" t="s">
        <v>129</v>
      </c>
      <c r="D10" s="563">
        <v>3813</v>
      </c>
      <c r="E10" s="1747"/>
      <c r="F10" s="563">
        <v>269</v>
      </c>
      <c r="G10" s="1747"/>
      <c r="H10" s="1747"/>
      <c r="I10" s="1747"/>
      <c r="J10" s="1747"/>
      <c r="K10" s="1744"/>
    </row>
    <row r="11" spans="1:11" ht="12.95" customHeight="1" x14ac:dyDescent="0.15">
      <c r="A11" s="912"/>
      <c r="B11" s="1647"/>
      <c r="C11" s="117" t="s">
        <v>214</v>
      </c>
      <c r="D11" s="563">
        <v>4231</v>
      </c>
      <c r="E11" s="1747"/>
      <c r="F11" s="563">
        <v>461</v>
      </c>
      <c r="G11" s="1747"/>
      <c r="H11" s="1747"/>
      <c r="I11" s="1747"/>
      <c r="J11" s="1747"/>
      <c r="K11" s="1744"/>
    </row>
    <row r="12" spans="1:11" ht="12.95" customHeight="1" x14ac:dyDescent="0.15">
      <c r="A12" s="912"/>
      <c r="B12" s="1647"/>
      <c r="C12" s="217" t="s">
        <v>217</v>
      </c>
      <c r="D12" s="564">
        <v>7911</v>
      </c>
      <c r="E12" s="1748"/>
      <c r="F12" s="564">
        <v>314</v>
      </c>
      <c r="G12" s="1748"/>
      <c r="H12" s="1748"/>
      <c r="I12" s="1748"/>
      <c r="J12" s="1748"/>
      <c r="K12" s="1745"/>
    </row>
    <row r="13" spans="1:11" ht="12.95" customHeight="1" x14ac:dyDescent="0.15">
      <c r="A13" s="912"/>
      <c r="B13" s="1648"/>
      <c r="C13" s="182" t="s">
        <v>173</v>
      </c>
      <c r="D13" s="46">
        <v>405516</v>
      </c>
      <c r="E13" s="919">
        <v>0.57764166263069427</v>
      </c>
      <c r="F13" s="46">
        <v>9720</v>
      </c>
      <c r="G13" s="519">
        <v>5.4386385003276256</v>
      </c>
      <c r="H13" s="926">
        <v>2.5092860602262044</v>
      </c>
      <c r="I13" s="927">
        <v>172.41531580296856</v>
      </c>
      <c r="J13" s="928">
        <v>93.89903421554942</v>
      </c>
      <c r="K13" s="316">
        <v>26.000740740740742</v>
      </c>
    </row>
    <row r="14" spans="1:11" ht="12.95" customHeight="1" x14ac:dyDescent="0.15">
      <c r="A14" s="912"/>
      <c r="B14" s="1521" t="s">
        <v>41</v>
      </c>
      <c r="C14" s="118" t="s">
        <v>130</v>
      </c>
      <c r="D14" s="369">
        <v>376774</v>
      </c>
      <c r="E14" s="1731" t="s">
        <v>95</v>
      </c>
      <c r="F14" s="369">
        <v>6975</v>
      </c>
      <c r="G14" s="1731" t="s">
        <v>95</v>
      </c>
      <c r="H14" s="1731" t="s">
        <v>95</v>
      </c>
      <c r="I14" s="1731" t="s">
        <v>95</v>
      </c>
      <c r="J14" s="1731" t="s">
        <v>95</v>
      </c>
      <c r="K14" s="1769" t="s">
        <v>95</v>
      </c>
    </row>
    <row r="15" spans="1:11" ht="12.95" customHeight="1" x14ac:dyDescent="0.15">
      <c r="A15" s="912"/>
      <c r="B15" s="1522"/>
      <c r="C15" s="119" t="s">
        <v>149</v>
      </c>
      <c r="D15" s="1720" t="s">
        <v>520</v>
      </c>
      <c r="E15" s="1732"/>
      <c r="F15" s="1720" t="s">
        <v>520</v>
      </c>
      <c r="G15" s="1732"/>
      <c r="H15" s="1732"/>
      <c r="I15" s="1732"/>
      <c r="J15" s="1732"/>
      <c r="K15" s="1770"/>
    </row>
    <row r="16" spans="1:11" ht="12.95" customHeight="1" x14ac:dyDescent="0.15">
      <c r="A16" s="912"/>
      <c r="B16" s="1522"/>
      <c r="C16" s="119" t="s">
        <v>179</v>
      </c>
      <c r="D16" s="1721"/>
      <c r="E16" s="1732"/>
      <c r="F16" s="1721"/>
      <c r="G16" s="1732"/>
      <c r="H16" s="1732"/>
      <c r="I16" s="1732"/>
      <c r="J16" s="1732"/>
      <c r="K16" s="1770"/>
    </row>
    <row r="17" spans="1:11" ht="12.95" customHeight="1" x14ac:dyDescent="0.15">
      <c r="A17" s="912"/>
      <c r="B17" s="1522"/>
      <c r="C17" s="119" t="s">
        <v>131</v>
      </c>
      <c r="D17" s="1721"/>
      <c r="E17" s="1732"/>
      <c r="F17" s="1721"/>
      <c r="G17" s="1732"/>
      <c r="H17" s="1732"/>
      <c r="I17" s="1732"/>
      <c r="J17" s="1732"/>
      <c r="K17" s="1770"/>
    </row>
    <row r="18" spans="1:11" ht="12.95" customHeight="1" x14ac:dyDescent="0.15">
      <c r="A18" s="912"/>
      <c r="B18" s="1522"/>
      <c r="C18" s="119" t="s">
        <v>174</v>
      </c>
      <c r="D18" s="1721"/>
      <c r="E18" s="1732"/>
      <c r="F18" s="1721"/>
      <c r="G18" s="1732"/>
      <c r="H18" s="1732"/>
      <c r="I18" s="1732"/>
      <c r="J18" s="1732"/>
      <c r="K18" s="1770"/>
    </row>
    <row r="19" spans="1:11" ht="12.95" customHeight="1" x14ac:dyDescent="0.15">
      <c r="A19" s="912"/>
      <c r="B19" s="1522"/>
      <c r="C19" s="193" t="s">
        <v>175</v>
      </c>
      <c r="D19" s="1722"/>
      <c r="E19" s="1733"/>
      <c r="F19" s="1722"/>
      <c r="G19" s="1733"/>
      <c r="H19" s="1733"/>
      <c r="I19" s="1733"/>
      <c r="J19" s="1733"/>
      <c r="K19" s="1771"/>
    </row>
    <row r="20" spans="1:11" ht="12.95" customHeight="1" x14ac:dyDescent="0.15">
      <c r="A20" s="912"/>
      <c r="B20" s="1523"/>
      <c r="C20" s="171" t="s">
        <v>173</v>
      </c>
      <c r="D20" s="24">
        <v>376774</v>
      </c>
      <c r="E20" s="917">
        <v>0.78856171737487935</v>
      </c>
      <c r="F20" s="24">
        <v>6975</v>
      </c>
      <c r="G20" s="124">
        <v>4.9827730907766652</v>
      </c>
      <c r="H20" s="929">
        <v>2.8078752780981122</v>
      </c>
      <c r="I20" s="930">
        <v>173.52903626838901</v>
      </c>
      <c r="J20" s="931">
        <v>103.73818279234573</v>
      </c>
      <c r="K20" s="317">
        <v>21.718136363636365</v>
      </c>
    </row>
    <row r="21" spans="1:11" ht="12.95" customHeight="1" x14ac:dyDescent="0.15">
      <c r="A21" s="912"/>
      <c r="B21" s="1538" t="s">
        <v>42</v>
      </c>
      <c r="C21" s="116" t="s">
        <v>132</v>
      </c>
      <c r="D21" s="134">
        <v>83623</v>
      </c>
      <c r="E21" s="1750" t="s">
        <v>95</v>
      </c>
      <c r="F21" s="134">
        <v>4171</v>
      </c>
      <c r="G21" s="1750" t="s">
        <v>95</v>
      </c>
      <c r="H21" s="1750" t="s">
        <v>95</v>
      </c>
      <c r="I21" s="1750" t="s">
        <v>95</v>
      </c>
      <c r="J21" s="1750" t="s">
        <v>95</v>
      </c>
      <c r="K21" s="1772" t="s">
        <v>95</v>
      </c>
    </row>
    <row r="22" spans="1:11" ht="12.95" customHeight="1" x14ac:dyDescent="0.15">
      <c r="A22" s="912"/>
      <c r="B22" s="1537"/>
      <c r="C22" s="117" t="s">
        <v>17</v>
      </c>
      <c r="D22" s="1718" t="s">
        <v>520</v>
      </c>
      <c r="E22" s="1751"/>
      <c r="F22" s="1718" t="s">
        <v>520</v>
      </c>
      <c r="G22" s="1751"/>
      <c r="H22" s="1751"/>
      <c r="I22" s="1751"/>
      <c r="J22" s="1751"/>
      <c r="K22" s="1773"/>
    </row>
    <row r="23" spans="1:11" ht="12.95" customHeight="1" x14ac:dyDescent="0.15">
      <c r="A23" s="912"/>
      <c r="B23" s="1537"/>
      <c r="C23" s="117" t="s">
        <v>18</v>
      </c>
      <c r="D23" s="1775"/>
      <c r="E23" s="1751"/>
      <c r="F23" s="1775"/>
      <c r="G23" s="1751"/>
      <c r="H23" s="1751"/>
      <c r="I23" s="1751"/>
      <c r="J23" s="1751"/>
      <c r="K23" s="1773"/>
    </row>
    <row r="24" spans="1:11" ht="12.95" customHeight="1" x14ac:dyDescent="0.15">
      <c r="A24" s="912"/>
      <c r="B24" s="1537"/>
      <c r="C24" s="190" t="s">
        <v>19</v>
      </c>
      <c r="D24" s="1719"/>
      <c r="E24" s="1752"/>
      <c r="F24" s="1719"/>
      <c r="G24" s="1752"/>
      <c r="H24" s="1752"/>
      <c r="I24" s="1752"/>
      <c r="J24" s="1752"/>
      <c r="K24" s="1774"/>
    </row>
    <row r="25" spans="1:11" ht="12.95" customHeight="1" x14ac:dyDescent="0.15">
      <c r="A25" s="912"/>
      <c r="B25" s="1539"/>
      <c r="C25" s="182" t="s">
        <v>173</v>
      </c>
      <c r="D25" s="46">
        <v>83623</v>
      </c>
      <c r="E25" s="919">
        <v>0.85639817706999843</v>
      </c>
      <c r="F25" s="46">
        <v>4171</v>
      </c>
      <c r="G25" s="519">
        <v>4.7750422448666088</v>
      </c>
      <c r="H25" s="926">
        <v>5.0106098622561319</v>
      </c>
      <c r="I25" s="927">
        <v>204.82359567822212</v>
      </c>
      <c r="J25" s="928">
        <v>110.90173587997337</v>
      </c>
      <c r="K25" s="316">
        <v>8.8768181818181819</v>
      </c>
    </row>
    <row r="26" spans="1:11" ht="12.95" customHeight="1" x14ac:dyDescent="0.15">
      <c r="A26" s="912"/>
      <c r="B26" s="226" t="s">
        <v>43</v>
      </c>
      <c r="C26" s="3" t="s">
        <v>133</v>
      </c>
      <c r="D26" s="24">
        <v>32779</v>
      </c>
      <c r="E26" s="917">
        <v>0.58827013154824936</v>
      </c>
      <c r="F26" s="24">
        <v>1463</v>
      </c>
      <c r="G26" s="124">
        <v>6.4979989590998004</v>
      </c>
      <c r="H26" s="929">
        <v>3.5380556702141024</v>
      </c>
      <c r="I26" s="930">
        <v>240.44794601676207</v>
      </c>
      <c r="J26" s="931">
        <v>106.56664453258196</v>
      </c>
      <c r="K26" s="317" t="s">
        <v>452</v>
      </c>
    </row>
    <row r="27" spans="1:11" ht="12.95" customHeight="1" x14ac:dyDescent="0.15">
      <c r="A27" s="912"/>
      <c r="B27" s="214" t="s">
        <v>44</v>
      </c>
      <c r="C27" s="40" t="s">
        <v>134</v>
      </c>
      <c r="D27" s="46">
        <v>14445</v>
      </c>
      <c r="E27" s="919">
        <v>0.31723547239425487</v>
      </c>
      <c r="F27" s="46">
        <v>1385</v>
      </c>
      <c r="G27" s="519">
        <v>5.3901919444810469</v>
      </c>
      <c r="H27" s="926">
        <v>4.2053191022093381</v>
      </c>
      <c r="I27" s="927">
        <v>240.6553344753371</v>
      </c>
      <c r="J27" s="928">
        <v>151.4472701717398</v>
      </c>
      <c r="K27" s="321">
        <v>22.766999999999999</v>
      </c>
    </row>
    <row r="28" spans="1:11" ht="12.95" customHeight="1" x14ac:dyDescent="0.15">
      <c r="A28" s="912"/>
      <c r="B28" s="1521" t="s">
        <v>45</v>
      </c>
      <c r="C28" s="118" t="s">
        <v>135</v>
      </c>
      <c r="D28" s="369">
        <v>10601</v>
      </c>
      <c r="E28" s="1753" t="s">
        <v>95</v>
      </c>
      <c r="F28" s="369">
        <v>2040</v>
      </c>
      <c r="G28" s="1753" t="s">
        <v>23</v>
      </c>
      <c r="H28" s="1753" t="s">
        <v>95</v>
      </c>
      <c r="I28" s="1753" t="s">
        <v>95</v>
      </c>
      <c r="J28" s="1753" t="s">
        <v>95</v>
      </c>
      <c r="K28" s="1769" t="s">
        <v>95</v>
      </c>
    </row>
    <row r="29" spans="1:11" ht="12.95" customHeight="1" x14ac:dyDescent="0.15">
      <c r="A29" s="912"/>
      <c r="B29" s="1522"/>
      <c r="C29" s="119" t="s">
        <v>20</v>
      </c>
      <c r="D29" s="1720" t="s">
        <v>520</v>
      </c>
      <c r="E29" s="1754"/>
      <c r="F29" s="1720" t="s">
        <v>520</v>
      </c>
      <c r="G29" s="1754"/>
      <c r="H29" s="1754"/>
      <c r="I29" s="1754"/>
      <c r="J29" s="1754"/>
      <c r="K29" s="1770"/>
    </row>
    <row r="30" spans="1:11" ht="12.95" customHeight="1" x14ac:dyDescent="0.15">
      <c r="A30" s="912"/>
      <c r="B30" s="1522"/>
      <c r="C30" s="193" t="s">
        <v>89</v>
      </c>
      <c r="D30" s="1722"/>
      <c r="E30" s="1755"/>
      <c r="F30" s="1722"/>
      <c r="G30" s="1755"/>
      <c r="H30" s="1755"/>
      <c r="I30" s="1755"/>
      <c r="J30" s="1755"/>
      <c r="K30" s="1771"/>
    </row>
    <row r="31" spans="1:11" ht="12.95" customHeight="1" x14ac:dyDescent="0.15">
      <c r="A31" s="912"/>
      <c r="B31" s="1523"/>
      <c r="C31" s="171" t="s">
        <v>173</v>
      </c>
      <c r="D31" s="24">
        <v>10601</v>
      </c>
      <c r="E31" s="917">
        <v>0.27850462379150903</v>
      </c>
      <c r="F31" s="24">
        <v>2040</v>
      </c>
      <c r="G31" s="124">
        <v>5.9906473308112655</v>
      </c>
      <c r="H31" s="929">
        <v>8.6232135350987811</v>
      </c>
      <c r="I31" s="930">
        <v>431.87788986969315</v>
      </c>
      <c r="J31" s="931">
        <v>231.84636401849517</v>
      </c>
      <c r="K31" s="317">
        <v>19.032</v>
      </c>
    </row>
    <row r="32" spans="1:11" ht="12.95" customHeight="1" x14ac:dyDescent="0.15">
      <c r="A32" s="912"/>
      <c r="B32" s="214" t="s">
        <v>46</v>
      </c>
      <c r="C32" s="40" t="s">
        <v>136</v>
      </c>
      <c r="D32" s="46">
        <v>17450</v>
      </c>
      <c r="E32" s="919">
        <v>0.25043772783374951</v>
      </c>
      <c r="F32" s="46">
        <v>1710</v>
      </c>
      <c r="G32" s="519">
        <v>5.7783518470679409</v>
      </c>
      <c r="H32" s="926">
        <v>2.9406986423261285</v>
      </c>
      <c r="I32" s="927">
        <v>183.48689686845202</v>
      </c>
      <c r="J32" s="928">
        <v>100.04592554321306</v>
      </c>
      <c r="K32" s="316">
        <v>13.935600000000001</v>
      </c>
    </row>
    <row r="33" spans="1:11" ht="12.95" customHeight="1" x14ac:dyDescent="0.15">
      <c r="A33" s="912"/>
      <c r="B33" s="641" t="s">
        <v>47</v>
      </c>
      <c r="C33" s="118" t="s">
        <v>137</v>
      </c>
      <c r="D33" s="369">
        <v>22584</v>
      </c>
      <c r="E33" s="917">
        <v>0.81678119349005429</v>
      </c>
      <c r="F33" s="369">
        <v>198</v>
      </c>
      <c r="G33" s="124">
        <v>6.2657504520795664</v>
      </c>
      <c r="H33" s="929">
        <v>7.1148282097649185</v>
      </c>
      <c r="I33" s="930">
        <v>377.54068716094031</v>
      </c>
      <c r="J33" s="931">
        <v>234.06871609403254</v>
      </c>
      <c r="K33" s="920" t="s">
        <v>452</v>
      </c>
    </row>
    <row r="34" spans="1:11" ht="12.95" customHeight="1" x14ac:dyDescent="0.15">
      <c r="A34" s="912"/>
      <c r="B34" s="1538" t="s">
        <v>48</v>
      </c>
      <c r="C34" s="116" t="s">
        <v>138</v>
      </c>
      <c r="D34" s="134">
        <v>13223</v>
      </c>
      <c r="E34" s="1708" t="s">
        <v>95</v>
      </c>
      <c r="F34" s="1725" t="s">
        <v>85</v>
      </c>
      <c r="G34" s="1708" t="s">
        <v>95</v>
      </c>
      <c r="H34" s="1708" t="s">
        <v>95</v>
      </c>
      <c r="I34" s="1708" t="s">
        <v>95</v>
      </c>
      <c r="J34" s="1708" t="s">
        <v>95</v>
      </c>
      <c r="K34" s="1743" t="s">
        <v>95</v>
      </c>
    </row>
    <row r="35" spans="1:11" ht="12.95" customHeight="1" x14ac:dyDescent="0.15">
      <c r="A35" s="912"/>
      <c r="B35" s="1537"/>
      <c r="C35" s="217" t="s">
        <v>7</v>
      </c>
      <c r="D35" s="932" t="s">
        <v>520</v>
      </c>
      <c r="E35" s="1710"/>
      <c r="F35" s="1609"/>
      <c r="G35" s="1710"/>
      <c r="H35" s="1710"/>
      <c r="I35" s="1710"/>
      <c r="J35" s="1710"/>
      <c r="K35" s="1745"/>
    </row>
    <row r="36" spans="1:11" ht="12.95" customHeight="1" x14ac:dyDescent="0.15">
      <c r="A36" s="912"/>
      <c r="B36" s="1539"/>
      <c r="C36" s="182" t="s">
        <v>173</v>
      </c>
      <c r="D36" s="46">
        <v>13223</v>
      </c>
      <c r="E36" s="919">
        <v>0.48535457348406991</v>
      </c>
      <c r="F36" s="46">
        <v>0</v>
      </c>
      <c r="G36" s="519">
        <v>5.0387241227426225</v>
      </c>
      <c r="H36" s="926">
        <v>7.9973572162678019</v>
      </c>
      <c r="I36" s="927">
        <v>348.81074732051093</v>
      </c>
      <c r="J36" s="928">
        <v>271.21568051681106</v>
      </c>
      <c r="K36" s="316">
        <v>6.8</v>
      </c>
    </row>
    <row r="37" spans="1:11" ht="12.95" customHeight="1" x14ac:dyDescent="0.15">
      <c r="A37" s="912"/>
      <c r="B37" s="1521" t="s">
        <v>49</v>
      </c>
      <c r="C37" s="118" t="s">
        <v>28</v>
      </c>
      <c r="D37" s="369">
        <v>14245</v>
      </c>
      <c r="E37" s="1717" t="s">
        <v>23</v>
      </c>
      <c r="F37" s="369">
        <v>524</v>
      </c>
      <c r="G37" s="1717" t="s">
        <v>23</v>
      </c>
      <c r="H37" s="1717" t="s">
        <v>23</v>
      </c>
      <c r="I37" s="1717" t="s">
        <v>23</v>
      </c>
      <c r="J37" s="1717" t="s">
        <v>23</v>
      </c>
      <c r="K37" s="1734" t="s">
        <v>23</v>
      </c>
    </row>
    <row r="38" spans="1:11" ht="12.95" customHeight="1" x14ac:dyDescent="0.15">
      <c r="A38" s="912"/>
      <c r="B38" s="1522"/>
      <c r="C38" s="119" t="s">
        <v>36</v>
      </c>
      <c r="D38" s="1720" t="s">
        <v>520</v>
      </c>
      <c r="E38" s="1715"/>
      <c r="F38" s="1720" t="s">
        <v>520</v>
      </c>
      <c r="G38" s="1715"/>
      <c r="H38" s="1715"/>
      <c r="I38" s="1715"/>
      <c r="J38" s="1715"/>
      <c r="K38" s="1736"/>
    </row>
    <row r="39" spans="1:11" ht="12.95" customHeight="1" x14ac:dyDescent="0.15">
      <c r="A39" s="912"/>
      <c r="B39" s="1522"/>
      <c r="C39" s="220" t="s">
        <v>37</v>
      </c>
      <c r="D39" s="1722"/>
      <c r="E39" s="1716"/>
      <c r="F39" s="1722"/>
      <c r="G39" s="1716"/>
      <c r="H39" s="1716"/>
      <c r="I39" s="1716"/>
      <c r="J39" s="1716"/>
      <c r="K39" s="1735"/>
    </row>
    <row r="40" spans="1:11" ht="12.95" customHeight="1" x14ac:dyDescent="0.15">
      <c r="A40" s="912"/>
      <c r="B40" s="1523"/>
      <c r="C40" s="171" t="s">
        <v>173</v>
      </c>
      <c r="D40" s="24">
        <v>14245</v>
      </c>
      <c r="E40" s="917">
        <v>0.44421229886491204</v>
      </c>
      <c r="F40" s="24">
        <v>524</v>
      </c>
      <c r="G40" s="124">
        <v>2.422820256953973</v>
      </c>
      <c r="H40" s="929">
        <v>4.8829986279156792</v>
      </c>
      <c r="I40" s="930">
        <v>302.98116502432333</v>
      </c>
      <c r="J40" s="931">
        <v>168.3921666458775</v>
      </c>
      <c r="K40" s="317" t="s">
        <v>1039</v>
      </c>
    </row>
    <row r="41" spans="1:11" ht="12.95" customHeight="1" x14ac:dyDescent="0.15">
      <c r="A41" s="912"/>
      <c r="B41" s="1646" t="s">
        <v>64</v>
      </c>
      <c r="C41" s="365" t="s">
        <v>29</v>
      </c>
      <c r="D41" s="339">
        <v>13838</v>
      </c>
      <c r="E41" s="1756" t="s">
        <v>450</v>
      </c>
      <c r="F41" s="339">
        <v>2179</v>
      </c>
      <c r="G41" s="1759" t="s">
        <v>451</v>
      </c>
      <c r="H41" s="1761" t="s">
        <v>23</v>
      </c>
      <c r="I41" s="1763" t="s">
        <v>450</v>
      </c>
      <c r="J41" s="1766" t="s">
        <v>450</v>
      </c>
      <c r="K41" s="1737" t="s">
        <v>450</v>
      </c>
    </row>
    <row r="42" spans="1:11" ht="12.95" customHeight="1" x14ac:dyDescent="0.15">
      <c r="A42" s="912"/>
      <c r="B42" s="1647"/>
      <c r="C42" s="217" t="s">
        <v>410</v>
      </c>
      <c r="D42" s="916">
        <v>2790</v>
      </c>
      <c r="E42" s="1757"/>
      <c r="F42" s="1071">
        <v>421</v>
      </c>
      <c r="G42" s="1760"/>
      <c r="H42" s="1762"/>
      <c r="I42" s="1764"/>
      <c r="J42" s="1767"/>
      <c r="K42" s="1738"/>
    </row>
    <row r="43" spans="1:11" ht="12.95" customHeight="1" x14ac:dyDescent="0.15">
      <c r="A43" s="912"/>
      <c r="B43" s="1647"/>
      <c r="C43" s="190" t="s">
        <v>411</v>
      </c>
      <c r="D43" s="916">
        <v>4879</v>
      </c>
      <c r="E43" s="1758"/>
      <c r="F43" s="1071">
        <v>388</v>
      </c>
      <c r="G43" s="1760"/>
      <c r="H43" s="1762"/>
      <c r="I43" s="1765"/>
      <c r="J43" s="1768"/>
      <c r="K43" s="1739"/>
    </row>
    <row r="44" spans="1:11" ht="12.95" customHeight="1" x14ac:dyDescent="0.15">
      <c r="A44" s="912"/>
      <c r="B44" s="1648"/>
      <c r="C44" s="365" t="s">
        <v>173</v>
      </c>
      <c r="D44" s="339">
        <v>21507</v>
      </c>
      <c r="E44" s="918">
        <v>0.58882956878850101</v>
      </c>
      <c r="F44" s="339">
        <v>2988</v>
      </c>
      <c r="G44" s="933">
        <v>8.7803422313483921</v>
      </c>
      <c r="H44" s="934">
        <v>5.4800547570157425</v>
      </c>
      <c r="I44" s="935">
        <v>564.65434633812458</v>
      </c>
      <c r="J44" s="936">
        <v>260.50650239561946</v>
      </c>
      <c r="K44" s="372">
        <v>7.3049999999999997</v>
      </c>
    </row>
    <row r="45" spans="1:11" ht="12.95" customHeight="1" x14ac:dyDescent="0.15">
      <c r="A45" s="912"/>
      <c r="B45" s="1521" t="s">
        <v>50</v>
      </c>
      <c r="C45" s="370" t="s">
        <v>93</v>
      </c>
      <c r="D45" s="338">
        <v>39554</v>
      </c>
      <c r="E45" s="1714" t="s">
        <v>95</v>
      </c>
      <c r="F45" s="338">
        <v>1277</v>
      </c>
      <c r="G45" s="1717" t="s">
        <v>95</v>
      </c>
      <c r="H45" s="1717" t="s">
        <v>95</v>
      </c>
      <c r="I45" s="1717" t="s">
        <v>95</v>
      </c>
      <c r="J45" s="1717" t="s">
        <v>95</v>
      </c>
      <c r="K45" s="1734" t="s">
        <v>95</v>
      </c>
    </row>
    <row r="46" spans="1:11" ht="12.95" customHeight="1" x14ac:dyDescent="0.15">
      <c r="A46" s="912"/>
      <c r="B46" s="1522"/>
      <c r="C46" s="119" t="s">
        <v>32</v>
      </c>
      <c r="D46" s="1720" t="s">
        <v>520</v>
      </c>
      <c r="E46" s="1715"/>
      <c r="F46" s="1720" t="s">
        <v>520</v>
      </c>
      <c r="G46" s="1715"/>
      <c r="H46" s="1715"/>
      <c r="I46" s="1715"/>
      <c r="J46" s="1715"/>
      <c r="K46" s="1736"/>
    </row>
    <row r="47" spans="1:11" ht="12.95" customHeight="1" x14ac:dyDescent="0.15">
      <c r="A47" s="912"/>
      <c r="B47" s="1522"/>
      <c r="C47" s="119" t="s">
        <v>184</v>
      </c>
      <c r="D47" s="1721"/>
      <c r="E47" s="1715"/>
      <c r="F47" s="1721"/>
      <c r="G47" s="1715"/>
      <c r="H47" s="1715"/>
      <c r="I47" s="1715"/>
      <c r="J47" s="1715"/>
      <c r="K47" s="1736"/>
    </row>
    <row r="48" spans="1:11" ht="12.95" customHeight="1" x14ac:dyDescent="0.15">
      <c r="A48" s="912"/>
      <c r="B48" s="1522"/>
      <c r="C48" s="220" t="s">
        <v>181</v>
      </c>
      <c r="D48" s="1722"/>
      <c r="E48" s="1716"/>
      <c r="F48" s="1722"/>
      <c r="G48" s="1716"/>
      <c r="H48" s="1716"/>
      <c r="I48" s="1716"/>
      <c r="J48" s="1716"/>
      <c r="K48" s="1735"/>
    </row>
    <row r="49" spans="1:11" ht="12.95" customHeight="1" x14ac:dyDescent="0.15">
      <c r="A49" s="912"/>
      <c r="B49" s="1523"/>
      <c r="C49" s="171" t="s">
        <v>173</v>
      </c>
      <c r="D49" s="338">
        <v>39554</v>
      </c>
      <c r="E49" s="917">
        <v>0.91155051622418881</v>
      </c>
      <c r="F49" s="338">
        <v>1277</v>
      </c>
      <c r="G49" s="124">
        <v>8.666320980825958</v>
      </c>
      <c r="H49" s="929">
        <v>7.6629102138643068</v>
      </c>
      <c r="I49" s="930">
        <v>441.07208702064895</v>
      </c>
      <c r="J49" s="931">
        <v>195.40468289085547</v>
      </c>
      <c r="K49" s="317">
        <v>14.464</v>
      </c>
    </row>
    <row r="50" spans="1:11" ht="12.95" customHeight="1" x14ac:dyDescent="0.15">
      <c r="A50" s="912"/>
      <c r="B50" s="1538" t="s">
        <v>52</v>
      </c>
      <c r="C50" s="116" t="s">
        <v>489</v>
      </c>
      <c r="D50" s="416">
        <v>3622</v>
      </c>
      <c r="E50" s="1746" t="s">
        <v>95</v>
      </c>
      <c r="F50" s="416">
        <v>696</v>
      </c>
      <c r="G50" s="1749" t="s">
        <v>95</v>
      </c>
      <c r="H50" s="1749" t="s">
        <v>95</v>
      </c>
      <c r="I50" s="1749" t="s">
        <v>95</v>
      </c>
      <c r="J50" s="1749" t="s">
        <v>95</v>
      </c>
      <c r="K50" s="1743" t="s">
        <v>95</v>
      </c>
    </row>
    <row r="51" spans="1:11" ht="12.95" customHeight="1" x14ac:dyDescent="0.15">
      <c r="A51" s="912"/>
      <c r="B51" s="1537"/>
      <c r="C51" s="117" t="s">
        <v>150</v>
      </c>
      <c r="D51" s="937">
        <v>7038</v>
      </c>
      <c r="E51" s="1747"/>
      <c r="F51" s="1071">
        <v>396</v>
      </c>
      <c r="G51" s="1747"/>
      <c r="H51" s="1747"/>
      <c r="I51" s="1747"/>
      <c r="J51" s="1747"/>
      <c r="K51" s="1744"/>
    </row>
    <row r="52" spans="1:11" ht="12.95" customHeight="1" x14ac:dyDescent="0.15">
      <c r="A52" s="912"/>
      <c r="B52" s="1537"/>
      <c r="C52" s="117" t="s">
        <v>38</v>
      </c>
      <c r="D52" s="937">
        <v>2135</v>
      </c>
      <c r="E52" s="1747"/>
      <c r="F52" s="1071">
        <v>254</v>
      </c>
      <c r="G52" s="1747"/>
      <c r="H52" s="1747"/>
      <c r="I52" s="1747"/>
      <c r="J52" s="1747"/>
      <c r="K52" s="1744"/>
    </row>
    <row r="53" spans="1:11" ht="12.95" customHeight="1" x14ac:dyDescent="0.15">
      <c r="A53" s="912"/>
      <c r="B53" s="1537"/>
      <c r="C53" s="117" t="s">
        <v>412</v>
      </c>
      <c r="D53" s="937">
        <v>1808</v>
      </c>
      <c r="E53" s="1747"/>
      <c r="F53" s="1071">
        <v>231</v>
      </c>
      <c r="G53" s="1747"/>
      <c r="H53" s="1747"/>
      <c r="I53" s="1747"/>
      <c r="J53" s="1747"/>
      <c r="K53" s="1744"/>
    </row>
    <row r="54" spans="1:11" ht="12.95" customHeight="1" x14ac:dyDescent="0.15">
      <c r="A54" s="912"/>
      <c r="B54" s="1537"/>
      <c r="C54" s="117" t="s">
        <v>413</v>
      </c>
      <c r="D54" s="937">
        <v>1956</v>
      </c>
      <c r="E54" s="1747"/>
      <c r="F54" s="1071">
        <v>187</v>
      </c>
      <c r="G54" s="1747"/>
      <c r="H54" s="1747"/>
      <c r="I54" s="1747"/>
      <c r="J54" s="1747"/>
      <c r="K54" s="1744"/>
    </row>
    <row r="55" spans="1:11" ht="12.95" customHeight="1" x14ac:dyDescent="0.15">
      <c r="A55" s="912"/>
      <c r="B55" s="1537"/>
      <c r="C55" s="117" t="s">
        <v>414</v>
      </c>
      <c r="D55" s="937">
        <v>287</v>
      </c>
      <c r="E55" s="1747"/>
      <c r="F55" s="1071">
        <v>35</v>
      </c>
      <c r="G55" s="1747"/>
      <c r="H55" s="1747"/>
      <c r="I55" s="1747"/>
      <c r="J55" s="1747"/>
      <c r="K55" s="1744"/>
    </row>
    <row r="56" spans="1:11" ht="12.95" customHeight="1" x14ac:dyDescent="0.15">
      <c r="A56" s="912"/>
      <c r="B56" s="1537"/>
      <c r="C56" s="216" t="s">
        <v>415</v>
      </c>
      <c r="D56" s="937">
        <v>511</v>
      </c>
      <c r="E56" s="1748"/>
      <c r="F56" s="1071">
        <v>57</v>
      </c>
      <c r="G56" s="1748"/>
      <c r="H56" s="1748"/>
      <c r="I56" s="1748"/>
      <c r="J56" s="1748"/>
      <c r="K56" s="1745"/>
    </row>
    <row r="57" spans="1:11" ht="12.95" customHeight="1" x14ac:dyDescent="0.15">
      <c r="A57" s="912"/>
      <c r="B57" s="1539"/>
      <c r="C57" s="182" t="s">
        <v>173</v>
      </c>
      <c r="D57" s="46">
        <v>17357</v>
      </c>
      <c r="E57" s="919">
        <v>0.40757525947494483</v>
      </c>
      <c r="F57" s="46">
        <v>1856</v>
      </c>
      <c r="G57" s="519">
        <v>5.1132531817968347</v>
      </c>
      <c r="H57" s="926">
        <v>6.3635467054900667</v>
      </c>
      <c r="I57" s="927">
        <v>533.27384586483822</v>
      </c>
      <c r="J57" s="928">
        <v>247.40525055182457</v>
      </c>
      <c r="K57" s="316">
        <v>14.195333333333334</v>
      </c>
    </row>
    <row r="58" spans="1:11" ht="12.95" customHeight="1" x14ac:dyDescent="0.15">
      <c r="A58" s="912"/>
      <c r="B58" s="1521" t="s">
        <v>53</v>
      </c>
      <c r="C58" s="118" t="s">
        <v>30</v>
      </c>
      <c r="D58" s="338">
        <v>9285</v>
      </c>
      <c r="E58" s="1711" t="s">
        <v>95</v>
      </c>
      <c r="F58" s="338">
        <v>555</v>
      </c>
      <c r="G58" s="1711" t="s">
        <v>95</v>
      </c>
      <c r="H58" s="1711" t="s">
        <v>95</v>
      </c>
      <c r="I58" s="1711" t="s">
        <v>95</v>
      </c>
      <c r="J58" s="1711" t="s">
        <v>95</v>
      </c>
      <c r="K58" s="1734" t="s">
        <v>95</v>
      </c>
    </row>
    <row r="59" spans="1:11" ht="12.95" customHeight="1" x14ac:dyDescent="0.15">
      <c r="A59" s="912"/>
      <c r="B59" s="1522"/>
      <c r="C59" s="119" t="s">
        <v>33</v>
      </c>
      <c r="D59" s="1720" t="s">
        <v>520</v>
      </c>
      <c r="E59" s="1712"/>
      <c r="F59" s="1720" t="s">
        <v>520</v>
      </c>
      <c r="G59" s="1712"/>
      <c r="H59" s="1712"/>
      <c r="I59" s="1712"/>
      <c r="J59" s="1712"/>
      <c r="K59" s="1736"/>
    </row>
    <row r="60" spans="1:11" ht="12.95" customHeight="1" x14ac:dyDescent="0.15">
      <c r="A60" s="912"/>
      <c r="B60" s="1522"/>
      <c r="C60" s="119" t="s">
        <v>34</v>
      </c>
      <c r="D60" s="1721"/>
      <c r="E60" s="1712"/>
      <c r="F60" s="1721"/>
      <c r="G60" s="1712"/>
      <c r="H60" s="1712"/>
      <c r="I60" s="1712"/>
      <c r="J60" s="1712"/>
      <c r="K60" s="1736"/>
    </row>
    <row r="61" spans="1:11" ht="12.95" customHeight="1" x14ac:dyDescent="0.15">
      <c r="A61" s="912"/>
      <c r="B61" s="1522"/>
      <c r="C61" s="119" t="s">
        <v>220</v>
      </c>
      <c r="D61" s="1721"/>
      <c r="E61" s="1712"/>
      <c r="F61" s="1721"/>
      <c r="G61" s="1712"/>
      <c r="H61" s="1712"/>
      <c r="I61" s="1712"/>
      <c r="J61" s="1712"/>
      <c r="K61" s="1736"/>
    </row>
    <row r="62" spans="1:11" ht="12.95" customHeight="1" x14ac:dyDescent="0.15">
      <c r="A62" s="912"/>
      <c r="B62" s="1522"/>
      <c r="C62" s="220" t="s">
        <v>147</v>
      </c>
      <c r="D62" s="1721"/>
      <c r="E62" s="1712"/>
      <c r="F62" s="1721"/>
      <c r="G62" s="1712"/>
      <c r="H62" s="1712"/>
      <c r="I62" s="1712"/>
      <c r="J62" s="1712"/>
      <c r="K62" s="1736"/>
    </row>
    <row r="63" spans="1:11" ht="12.95" customHeight="1" x14ac:dyDescent="0.15">
      <c r="A63" s="912"/>
      <c r="B63" s="1522"/>
      <c r="C63" s="220" t="s">
        <v>449</v>
      </c>
      <c r="D63" s="1722"/>
      <c r="E63" s="1713"/>
      <c r="F63" s="1722"/>
      <c r="G63" s="1713"/>
      <c r="H63" s="1713"/>
      <c r="I63" s="1713"/>
      <c r="J63" s="1713"/>
      <c r="K63" s="1735"/>
    </row>
    <row r="64" spans="1:11" ht="12.95" customHeight="1" x14ac:dyDescent="0.15">
      <c r="A64" s="912"/>
      <c r="B64" s="1523"/>
      <c r="C64" s="171" t="s">
        <v>173</v>
      </c>
      <c r="D64" s="24">
        <v>9285</v>
      </c>
      <c r="E64" s="917">
        <v>0.35663529863645094</v>
      </c>
      <c r="F64" s="24">
        <v>555</v>
      </c>
      <c r="G64" s="124">
        <v>2.8449395045131554</v>
      </c>
      <c r="H64" s="929">
        <v>5.9707701171499901</v>
      </c>
      <c r="I64" s="930">
        <v>251.96850393700788</v>
      </c>
      <c r="J64" s="931">
        <v>142.34684079124256</v>
      </c>
      <c r="K64" s="317" t="s">
        <v>409</v>
      </c>
    </row>
    <row r="65" spans="1:11" ht="12.95" customHeight="1" x14ac:dyDescent="0.15">
      <c r="A65" s="912"/>
      <c r="B65" s="1538" t="s">
        <v>188</v>
      </c>
      <c r="C65" s="116" t="s">
        <v>139</v>
      </c>
      <c r="D65" s="339">
        <v>15911</v>
      </c>
      <c r="E65" s="1708" t="s">
        <v>95</v>
      </c>
      <c r="F65" s="339">
        <v>953</v>
      </c>
      <c r="G65" s="1708" t="s">
        <v>95</v>
      </c>
      <c r="H65" s="1708" t="s">
        <v>95</v>
      </c>
      <c r="I65" s="1708" t="s">
        <v>95</v>
      </c>
      <c r="J65" s="1708" t="s">
        <v>95</v>
      </c>
      <c r="K65" s="1743" t="s">
        <v>95</v>
      </c>
    </row>
    <row r="66" spans="1:11" ht="12.95" customHeight="1" x14ac:dyDescent="0.15">
      <c r="A66" s="912"/>
      <c r="B66" s="1537"/>
      <c r="C66" s="117" t="s">
        <v>189</v>
      </c>
      <c r="D66" s="1718" t="s">
        <v>520</v>
      </c>
      <c r="E66" s="1709"/>
      <c r="F66" s="1718" t="s">
        <v>520</v>
      </c>
      <c r="G66" s="1709"/>
      <c r="H66" s="1709"/>
      <c r="I66" s="1709"/>
      <c r="J66" s="1709"/>
      <c r="K66" s="1744"/>
    </row>
    <row r="67" spans="1:11" ht="12.95" customHeight="1" x14ac:dyDescent="0.15">
      <c r="A67" s="912"/>
      <c r="B67" s="1537"/>
      <c r="C67" s="217" t="s">
        <v>163</v>
      </c>
      <c r="D67" s="1719"/>
      <c r="E67" s="1710"/>
      <c r="F67" s="1719"/>
      <c r="G67" s="1710"/>
      <c r="H67" s="1710"/>
      <c r="I67" s="1710"/>
      <c r="J67" s="1710"/>
      <c r="K67" s="1745"/>
    </row>
    <row r="68" spans="1:11" ht="12.95" customHeight="1" x14ac:dyDescent="0.15">
      <c r="A68" s="912"/>
      <c r="B68" s="1539"/>
      <c r="C68" s="182" t="s">
        <v>173</v>
      </c>
      <c r="D68" s="46">
        <v>15911</v>
      </c>
      <c r="E68" s="919">
        <v>0.47663411419327784</v>
      </c>
      <c r="F68" s="46">
        <v>953</v>
      </c>
      <c r="G68" s="519">
        <v>4.6637708944940384</v>
      </c>
      <c r="H68" s="926">
        <v>6.7396201545743217</v>
      </c>
      <c r="I68" s="927">
        <v>395.93193936852197</v>
      </c>
      <c r="J68" s="928">
        <v>158.55850458330838</v>
      </c>
      <c r="K68" s="316" t="s">
        <v>409</v>
      </c>
    </row>
    <row r="69" spans="1:11" ht="12.95" customHeight="1" x14ac:dyDescent="0.15">
      <c r="A69" s="912"/>
      <c r="B69" s="1521" t="s">
        <v>54</v>
      </c>
      <c r="C69" s="118" t="s">
        <v>140</v>
      </c>
      <c r="D69" s="338">
        <v>15780</v>
      </c>
      <c r="E69" s="1717" t="s">
        <v>95</v>
      </c>
      <c r="F69" s="338">
        <v>333</v>
      </c>
      <c r="G69" s="1717" t="s">
        <v>95</v>
      </c>
      <c r="H69" s="1717" t="s">
        <v>95</v>
      </c>
      <c r="I69" s="1717" t="s">
        <v>95</v>
      </c>
      <c r="J69" s="1717" t="s">
        <v>95</v>
      </c>
      <c r="K69" s="1734" t="s">
        <v>95</v>
      </c>
    </row>
    <row r="70" spans="1:11" ht="12.95" customHeight="1" x14ac:dyDescent="0.15">
      <c r="A70" s="912"/>
      <c r="B70" s="1522"/>
      <c r="C70" s="220" t="s">
        <v>141</v>
      </c>
      <c r="D70" s="938" t="s">
        <v>520</v>
      </c>
      <c r="E70" s="1716"/>
      <c r="F70" s="938" t="s">
        <v>520</v>
      </c>
      <c r="G70" s="1716"/>
      <c r="H70" s="1716"/>
      <c r="I70" s="1716"/>
      <c r="J70" s="1716"/>
      <c r="K70" s="1735"/>
    </row>
    <row r="71" spans="1:11" ht="12.95" customHeight="1" x14ac:dyDescent="0.15">
      <c r="A71" s="912"/>
      <c r="B71" s="1523"/>
      <c r="C71" s="171" t="s">
        <v>173</v>
      </c>
      <c r="D71" s="24">
        <v>15780</v>
      </c>
      <c r="E71" s="917">
        <v>1.175594129479252</v>
      </c>
      <c r="F71" s="24">
        <v>333</v>
      </c>
      <c r="G71" s="124">
        <v>5.0751694852119495</v>
      </c>
      <c r="H71" s="929">
        <v>13.006630410489459</v>
      </c>
      <c r="I71" s="930">
        <v>460.55278253743575</v>
      </c>
      <c r="J71" s="931">
        <v>265.88691052670788</v>
      </c>
      <c r="K71" s="317">
        <v>13.423</v>
      </c>
    </row>
    <row r="72" spans="1:11" ht="12.95" customHeight="1" x14ac:dyDescent="0.15">
      <c r="A72" s="912"/>
      <c r="B72" s="214" t="s">
        <v>55</v>
      </c>
      <c r="C72" s="40" t="s">
        <v>142</v>
      </c>
      <c r="D72" s="46">
        <v>10235</v>
      </c>
      <c r="E72" s="919">
        <v>0.80921884882985451</v>
      </c>
      <c r="F72" s="46">
        <v>1048</v>
      </c>
      <c r="G72" s="519">
        <v>10.319022770398481</v>
      </c>
      <c r="H72" s="926">
        <v>11.96623972169513</v>
      </c>
      <c r="I72" s="927">
        <v>559.93042378241614</v>
      </c>
      <c r="J72" s="928">
        <v>250.31625553447185</v>
      </c>
      <c r="K72" s="316">
        <v>6.3239999999999998</v>
      </c>
    </row>
    <row r="73" spans="1:11" ht="12.95" customHeight="1" x14ac:dyDescent="0.15">
      <c r="A73" s="912"/>
      <c r="B73" s="226" t="s">
        <v>56</v>
      </c>
      <c r="C73" s="3" t="s">
        <v>143</v>
      </c>
      <c r="D73" s="24">
        <v>13926</v>
      </c>
      <c r="E73" s="917">
        <v>1.2614130434782609</v>
      </c>
      <c r="F73" s="24">
        <v>678</v>
      </c>
      <c r="G73" s="124">
        <v>5.5068840579710141</v>
      </c>
      <c r="H73" s="929">
        <v>14.204891304347827</v>
      </c>
      <c r="I73" s="930">
        <v>487.40942028985506</v>
      </c>
      <c r="J73" s="931">
        <v>213.768115942029</v>
      </c>
      <c r="K73" s="317">
        <v>5.5200000000000005</v>
      </c>
    </row>
    <row r="74" spans="1:11" ht="12.95" customHeight="1" x14ac:dyDescent="0.15">
      <c r="A74" s="912"/>
      <c r="B74" s="214" t="s">
        <v>57</v>
      </c>
      <c r="C74" s="40" t="s">
        <v>182</v>
      </c>
      <c r="D74" s="46">
        <v>14295</v>
      </c>
      <c r="E74" s="919">
        <v>1.0637743711861884</v>
      </c>
      <c r="F74" s="46">
        <v>739</v>
      </c>
      <c r="G74" s="519">
        <v>6.867837475814853</v>
      </c>
      <c r="H74" s="926">
        <v>9.4523738651585063</v>
      </c>
      <c r="I74" s="927">
        <v>360.17264473880044</v>
      </c>
      <c r="J74" s="928">
        <v>160.6637892543533</v>
      </c>
      <c r="K74" s="576" t="s">
        <v>409</v>
      </c>
    </row>
    <row r="75" spans="1:11" ht="12.95" customHeight="1" x14ac:dyDescent="0.15">
      <c r="A75" s="912"/>
      <c r="B75" s="226" t="s">
        <v>58</v>
      </c>
      <c r="C75" s="3" t="s">
        <v>185</v>
      </c>
      <c r="D75" s="24">
        <v>12145</v>
      </c>
      <c r="E75" s="917">
        <v>0.97409367982034012</v>
      </c>
      <c r="F75" s="24">
        <v>571</v>
      </c>
      <c r="G75" s="124">
        <v>7.0201315367340396</v>
      </c>
      <c r="H75" s="929">
        <v>11.381376323387872</v>
      </c>
      <c r="I75" s="930">
        <v>511.06833493743983</v>
      </c>
      <c r="J75" s="931">
        <v>247.27301892845685</v>
      </c>
      <c r="K75" s="317">
        <v>4.1559999999999997</v>
      </c>
    </row>
    <row r="76" spans="1:11" ht="12.95" customHeight="1" x14ac:dyDescent="0.15">
      <c r="A76" s="912"/>
      <c r="B76" s="214" t="s">
        <v>59</v>
      </c>
      <c r="C76" s="40" t="s">
        <v>183</v>
      </c>
      <c r="D76" s="46">
        <v>9250</v>
      </c>
      <c r="E76" s="919">
        <v>0.84776830721290442</v>
      </c>
      <c r="F76" s="46">
        <v>570</v>
      </c>
      <c r="G76" s="519">
        <v>6.3646778480432591</v>
      </c>
      <c r="H76" s="926">
        <v>7.082027311887086</v>
      </c>
      <c r="I76" s="927">
        <v>482.35725414719093</v>
      </c>
      <c r="J76" s="928">
        <v>205.93896068188067</v>
      </c>
      <c r="K76" s="576">
        <v>10.911</v>
      </c>
    </row>
    <row r="77" spans="1:11" ht="12.95" customHeight="1" x14ac:dyDescent="0.15">
      <c r="A77" s="912"/>
      <c r="B77" s="226" t="s">
        <v>60</v>
      </c>
      <c r="C77" s="3" t="s">
        <v>144</v>
      </c>
      <c r="D77" s="24">
        <v>6282</v>
      </c>
      <c r="E77" s="917">
        <v>1.0896790980052038</v>
      </c>
      <c r="F77" s="24">
        <v>130</v>
      </c>
      <c r="G77" s="124">
        <v>4.7058109280138769</v>
      </c>
      <c r="H77" s="929">
        <v>16.943972246313965</v>
      </c>
      <c r="I77" s="930">
        <v>637.29401561144834</v>
      </c>
      <c r="J77" s="931">
        <v>440.24284475281871</v>
      </c>
      <c r="K77" s="317">
        <v>5.7649999999999997</v>
      </c>
    </row>
    <row r="78" spans="1:11" ht="12.95" customHeight="1" x14ac:dyDescent="0.15">
      <c r="A78" s="912"/>
      <c r="B78" s="214" t="s">
        <v>477</v>
      </c>
      <c r="C78" s="40" t="s">
        <v>470</v>
      </c>
      <c r="D78" s="580">
        <v>3083</v>
      </c>
      <c r="E78" s="921">
        <v>2.253654970760234</v>
      </c>
      <c r="F78" s="580">
        <v>139</v>
      </c>
      <c r="G78" s="939">
        <v>12.502923976608187</v>
      </c>
      <c r="H78" s="940">
        <v>31.044590643274855</v>
      </c>
      <c r="I78" s="927">
        <v>2278.5087719298244</v>
      </c>
      <c r="J78" s="941">
        <v>1350.8771929824561</v>
      </c>
      <c r="K78" s="576" t="s">
        <v>409</v>
      </c>
    </row>
    <row r="79" spans="1:11" ht="12.95" customHeight="1" x14ac:dyDescent="0.15">
      <c r="A79" s="912"/>
      <c r="B79" s="226" t="s">
        <v>61</v>
      </c>
      <c r="C79" s="3" t="s">
        <v>176</v>
      </c>
      <c r="D79" s="24">
        <v>8696</v>
      </c>
      <c r="E79" s="917">
        <v>1.9333036905291241</v>
      </c>
      <c r="F79" s="24">
        <v>326</v>
      </c>
      <c r="G79" s="124">
        <v>10.079813250333482</v>
      </c>
      <c r="H79" s="929">
        <v>19.010449088483771</v>
      </c>
      <c r="I79" s="930">
        <v>555.80257892396617</v>
      </c>
      <c r="J79" s="931">
        <v>330.36905291240555</v>
      </c>
      <c r="K79" s="317" t="s">
        <v>409</v>
      </c>
    </row>
    <row r="80" spans="1:11" ht="12.95" customHeight="1" x14ac:dyDescent="0.15">
      <c r="A80" s="912"/>
      <c r="B80" s="1672" t="s">
        <v>62</v>
      </c>
      <c r="C80" s="574" t="s">
        <v>51</v>
      </c>
      <c r="D80" s="620">
        <v>8238</v>
      </c>
      <c r="E80" s="1705" t="s">
        <v>95</v>
      </c>
      <c r="F80" s="620">
        <v>424</v>
      </c>
      <c r="G80" s="1705" t="s">
        <v>416</v>
      </c>
      <c r="H80" s="1705" t="s">
        <v>95</v>
      </c>
      <c r="I80" s="1705" t="s">
        <v>95</v>
      </c>
      <c r="J80" s="1705" t="s">
        <v>95</v>
      </c>
      <c r="K80" s="1740" t="s">
        <v>95</v>
      </c>
    </row>
    <row r="81" spans="1:11" ht="12.95" customHeight="1" x14ac:dyDescent="0.15">
      <c r="A81" s="912"/>
      <c r="B81" s="1673"/>
      <c r="C81" s="577" t="s">
        <v>145</v>
      </c>
      <c r="D81" s="1723" t="s">
        <v>520</v>
      </c>
      <c r="E81" s="1706"/>
      <c r="F81" s="1723" t="s">
        <v>520</v>
      </c>
      <c r="G81" s="1706"/>
      <c r="H81" s="1706"/>
      <c r="I81" s="1706"/>
      <c r="J81" s="1706"/>
      <c r="K81" s="1741"/>
    </row>
    <row r="82" spans="1:11" ht="12.95" customHeight="1" x14ac:dyDescent="0.15">
      <c r="A82" s="912"/>
      <c r="B82" s="1673"/>
      <c r="C82" s="578" t="s">
        <v>177</v>
      </c>
      <c r="D82" s="1724"/>
      <c r="E82" s="1707"/>
      <c r="F82" s="1724"/>
      <c r="G82" s="1707"/>
      <c r="H82" s="1707"/>
      <c r="I82" s="1707"/>
      <c r="J82" s="1707"/>
      <c r="K82" s="1742"/>
    </row>
    <row r="83" spans="1:11" ht="12.95" customHeight="1" x14ac:dyDescent="0.15">
      <c r="A83" s="912"/>
      <c r="B83" s="1674"/>
      <c r="C83" s="579" t="s">
        <v>173</v>
      </c>
      <c r="D83" s="580">
        <v>8238</v>
      </c>
      <c r="E83" s="921">
        <v>0.6230524882771139</v>
      </c>
      <c r="F83" s="580">
        <v>424</v>
      </c>
      <c r="G83" s="939">
        <v>4.5459839661170776</v>
      </c>
      <c r="H83" s="940">
        <v>9.8615186809862347</v>
      </c>
      <c r="I83" s="942">
        <v>340.41748600816823</v>
      </c>
      <c r="J83" s="941">
        <v>189.9863863258206</v>
      </c>
      <c r="K83" s="576" t="s">
        <v>409</v>
      </c>
    </row>
    <row r="84" spans="1:11" ht="12.95" customHeight="1" x14ac:dyDescent="0.15">
      <c r="A84" s="912"/>
      <c r="B84" s="1691" t="s">
        <v>91</v>
      </c>
      <c r="C84" s="581" t="s">
        <v>151</v>
      </c>
      <c r="D84" s="369">
        <v>3638</v>
      </c>
      <c r="E84" s="1717" t="s">
        <v>95</v>
      </c>
      <c r="F84" s="369">
        <v>507</v>
      </c>
      <c r="G84" s="1717" t="s">
        <v>95</v>
      </c>
      <c r="H84" s="1717" t="s">
        <v>95</v>
      </c>
      <c r="I84" s="1717" t="s">
        <v>95</v>
      </c>
      <c r="J84" s="1717" t="s">
        <v>95</v>
      </c>
      <c r="K84" s="1734" t="s">
        <v>95</v>
      </c>
    </row>
    <row r="85" spans="1:11" ht="12.95" customHeight="1" x14ac:dyDescent="0.15">
      <c r="A85" s="912"/>
      <c r="B85" s="1692"/>
      <c r="C85" s="582" t="s">
        <v>152</v>
      </c>
      <c r="D85" s="943" t="s">
        <v>520</v>
      </c>
      <c r="E85" s="1716"/>
      <c r="F85" s="943" t="s">
        <v>520</v>
      </c>
      <c r="G85" s="1716"/>
      <c r="H85" s="1716"/>
      <c r="I85" s="1716"/>
      <c r="J85" s="1716"/>
      <c r="K85" s="1735"/>
    </row>
    <row r="86" spans="1:11" ht="12.95" customHeight="1" x14ac:dyDescent="0.15">
      <c r="A86" s="912"/>
      <c r="B86" s="1693"/>
      <c r="C86" s="583" t="s">
        <v>173</v>
      </c>
      <c r="D86" s="24">
        <v>3638</v>
      </c>
      <c r="E86" s="917">
        <v>0.34624536023603314</v>
      </c>
      <c r="F86" s="24">
        <v>507</v>
      </c>
      <c r="G86" s="124">
        <v>3.8602836204435138</v>
      </c>
      <c r="H86" s="929">
        <v>5.9520319786808793</v>
      </c>
      <c r="I86" s="930">
        <v>385.74283810792804</v>
      </c>
      <c r="J86" s="931">
        <v>264.58551441895878</v>
      </c>
      <c r="K86" s="317" t="s">
        <v>409</v>
      </c>
    </row>
    <row r="87" spans="1:11" ht="12.95" customHeight="1" x14ac:dyDescent="0.15">
      <c r="A87" s="912"/>
      <c r="B87" s="1689" t="s">
        <v>479</v>
      </c>
      <c r="C87" s="1690"/>
      <c r="D87" s="580">
        <v>1200422</v>
      </c>
      <c r="E87" s="587">
        <v>0.64378528513148181</v>
      </c>
      <c r="F87" s="580">
        <v>41280</v>
      </c>
      <c r="G87" s="571">
        <v>5.4351944164824033</v>
      </c>
      <c r="H87" s="588">
        <v>4.0313928064051279</v>
      </c>
      <c r="I87" s="942">
        <v>237.26088432510238</v>
      </c>
      <c r="J87" s="941">
        <v>128.43399042491518</v>
      </c>
      <c r="K87" s="576">
        <v>19.836500000000001</v>
      </c>
    </row>
    <row r="88" spans="1:11" ht="12.95" customHeight="1" x14ac:dyDescent="0.15">
      <c r="A88" s="912"/>
      <c r="B88" s="1687" t="s">
        <v>480</v>
      </c>
      <c r="C88" s="1688"/>
      <c r="D88" s="584">
        <v>1500314</v>
      </c>
      <c r="E88" s="584" t="s">
        <v>95</v>
      </c>
      <c r="F88" s="584">
        <v>41280</v>
      </c>
      <c r="G88" s="944">
        <v>6.0914151761639648</v>
      </c>
      <c r="H88" s="945">
        <v>4.884017929988989</v>
      </c>
      <c r="I88" s="930">
        <v>279.75886073167305</v>
      </c>
      <c r="J88" s="931">
        <v>144.48629252127338</v>
      </c>
      <c r="K88" s="317">
        <v>13.818355555555556</v>
      </c>
    </row>
    <row r="89" spans="1:11" ht="12.95" customHeight="1" x14ac:dyDescent="0.15">
      <c r="A89" s="912"/>
      <c r="B89" s="585" t="s">
        <v>31</v>
      </c>
      <c r="C89" s="586" t="s">
        <v>154</v>
      </c>
      <c r="D89" s="580">
        <v>8835</v>
      </c>
      <c r="E89" s="1172" t="s">
        <v>23</v>
      </c>
      <c r="F89" s="580" t="s">
        <v>85</v>
      </c>
      <c r="G89" s="571" t="s">
        <v>190</v>
      </c>
      <c r="H89" s="588" t="s">
        <v>190</v>
      </c>
      <c r="I89" s="589" t="s">
        <v>190</v>
      </c>
      <c r="J89" s="590" t="s">
        <v>190</v>
      </c>
      <c r="K89" s="591" t="s">
        <v>190</v>
      </c>
    </row>
    <row r="90" spans="1:11" ht="12.95" customHeight="1" thickBot="1" x14ac:dyDescent="0.2">
      <c r="A90" s="912"/>
      <c r="B90" s="532" t="s">
        <v>31</v>
      </c>
      <c r="C90" s="315" t="s">
        <v>146</v>
      </c>
      <c r="D90" s="1171" t="s">
        <v>1042</v>
      </c>
      <c r="E90" s="1173" t="s">
        <v>23</v>
      </c>
      <c r="F90" s="1171" t="s">
        <v>1042</v>
      </c>
      <c r="G90" s="592" t="s">
        <v>190</v>
      </c>
      <c r="H90" s="593" t="s">
        <v>190</v>
      </c>
      <c r="I90" s="594" t="s">
        <v>190</v>
      </c>
      <c r="J90" s="595" t="s">
        <v>190</v>
      </c>
      <c r="K90" s="596" t="s">
        <v>190</v>
      </c>
    </row>
    <row r="91" spans="1:11" x14ac:dyDescent="0.15">
      <c r="B91" s="1576"/>
      <c r="C91" s="1576"/>
      <c r="D91" s="1576"/>
      <c r="E91" s="1576"/>
      <c r="F91" s="1576"/>
      <c r="G91" s="1576"/>
      <c r="H91" s="1576"/>
      <c r="I91" s="1576"/>
      <c r="J91" s="1576"/>
      <c r="K91" s="1576"/>
    </row>
    <row r="92" spans="1:11" ht="17.25" customHeight="1" x14ac:dyDescent="0.15">
      <c r="D92" s="5"/>
      <c r="E92" s="7"/>
      <c r="F92" s="5"/>
      <c r="I92" s="5"/>
    </row>
    <row r="93" spans="1:11" x14ac:dyDescent="0.15">
      <c r="D93" s="36"/>
      <c r="F93" s="36"/>
      <c r="G93" s="622"/>
      <c r="H93" s="622"/>
      <c r="I93" s="622"/>
      <c r="J93" s="622"/>
      <c r="K93" s="622"/>
    </row>
    <row r="94" spans="1:11" x14ac:dyDescent="0.15">
      <c r="C94" s="398"/>
      <c r="E94" s="25"/>
      <c r="G94" s="25"/>
      <c r="H94" s="25"/>
      <c r="J94" s="25"/>
      <c r="K94" s="25"/>
    </row>
    <row r="95" spans="1:11" s="23" customFormat="1" x14ac:dyDescent="0.15">
      <c r="A95" s="5"/>
      <c r="B95" s="1726"/>
      <c r="C95" s="1726"/>
      <c r="D95" s="28"/>
      <c r="E95" s="623"/>
      <c r="F95" s="28"/>
      <c r="G95" s="28"/>
      <c r="H95" s="28"/>
      <c r="I95" s="28"/>
      <c r="J95" s="28"/>
      <c r="K95" s="28"/>
    </row>
  </sheetData>
  <mergeCells count="125">
    <mergeCell ref="A1:A2"/>
    <mergeCell ref="K50:K56"/>
    <mergeCell ref="K45:K48"/>
    <mergeCell ref="J41:J43"/>
    <mergeCell ref="I14:I19"/>
    <mergeCell ref="J14:J19"/>
    <mergeCell ref="J28:J30"/>
    <mergeCell ref="E4:E12"/>
    <mergeCell ref="G4:G12"/>
    <mergeCell ref="K14:K19"/>
    <mergeCell ref="K21:K24"/>
    <mergeCell ref="K4:K12"/>
    <mergeCell ref="K28:K30"/>
    <mergeCell ref="G37:G39"/>
    <mergeCell ref="E34:E35"/>
    <mergeCell ref="F15:F19"/>
    <mergeCell ref="D15:D19"/>
    <mergeCell ref="D22:D24"/>
    <mergeCell ref="F22:F24"/>
    <mergeCell ref="F29:F30"/>
    <mergeCell ref="D29:D30"/>
    <mergeCell ref="D46:D48"/>
    <mergeCell ref="H4:H12"/>
    <mergeCell ref="I4:I12"/>
    <mergeCell ref="H14:H19"/>
    <mergeCell ref="G34:G35"/>
    <mergeCell ref="J58:J63"/>
    <mergeCell ref="K58:K63"/>
    <mergeCell ref="G69:G70"/>
    <mergeCell ref="H45:H48"/>
    <mergeCell ref="G41:G43"/>
    <mergeCell ref="H41:H43"/>
    <mergeCell ref="H37:H39"/>
    <mergeCell ref="I37:I39"/>
    <mergeCell ref="J34:J35"/>
    <mergeCell ref="I34:I35"/>
    <mergeCell ref="J37:J39"/>
    <mergeCell ref="I58:I63"/>
    <mergeCell ref="J45:J48"/>
    <mergeCell ref="I41:I43"/>
    <mergeCell ref="E80:E82"/>
    <mergeCell ref="K34:K35"/>
    <mergeCell ref="G65:G67"/>
    <mergeCell ref="D1:F1"/>
    <mergeCell ref="E50:E56"/>
    <mergeCell ref="G50:G56"/>
    <mergeCell ref="H50:H56"/>
    <mergeCell ref="I50:I56"/>
    <mergeCell ref="J50:J56"/>
    <mergeCell ref="I45:I48"/>
    <mergeCell ref="J4:J12"/>
    <mergeCell ref="I21:I24"/>
    <mergeCell ref="G14:G19"/>
    <mergeCell ref="G28:G30"/>
    <mergeCell ref="H28:H30"/>
    <mergeCell ref="E21:E24"/>
    <mergeCell ref="H21:H24"/>
    <mergeCell ref="G21:G24"/>
    <mergeCell ref="J21:J24"/>
    <mergeCell ref="I28:I30"/>
    <mergeCell ref="H34:H35"/>
    <mergeCell ref="E28:E30"/>
    <mergeCell ref="E41:E43"/>
    <mergeCell ref="G2:I2"/>
    <mergeCell ref="H84:H85"/>
    <mergeCell ref="H69:H70"/>
    <mergeCell ref="K80:K82"/>
    <mergeCell ref="J65:J67"/>
    <mergeCell ref="I80:I82"/>
    <mergeCell ref="I65:I67"/>
    <mergeCell ref="J69:J70"/>
    <mergeCell ref="K69:K70"/>
    <mergeCell ref="I84:I85"/>
    <mergeCell ref="J84:J85"/>
    <mergeCell ref="J80:J82"/>
    <mergeCell ref="I69:I70"/>
    <mergeCell ref="K65:K67"/>
    <mergeCell ref="B95:C95"/>
    <mergeCell ref="B1:B2"/>
    <mergeCell ref="C1:C2"/>
    <mergeCell ref="B4:B13"/>
    <mergeCell ref="B14:B20"/>
    <mergeCell ref="B21:B25"/>
    <mergeCell ref="B28:B31"/>
    <mergeCell ref="B91:K91"/>
    <mergeCell ref="E37:E39"/>
    <mergeCell ref="K1:K2"/>
    <mergeCell ref="B88:C88"/>
    <mergeCell ref="B87:C87"/>
    <mergeCell ref="B37:B40"/>
    <mergeCell ref="B45:B49"/>
    <mergeCell ref="B50:B57"/>
    <mergeCell ref="B58:B64"/>
    <mergeCell ref="B65:B68"/>
    <mergeCell ref="E14:E19"/>
    <mergeCell ref="B41:B44"/>
    <mergeCell ref="E69:E70"/>
    <mergeCell ref="G80:G82"/>
    <mergeCell ref="K84:K85"/>
    <mergeCell ref="K37:K39"/>
    <mergeCell ref="K41:K43"/>
    <mergeCell ref="B69:B71"/>
    <mergeCell ref="B80:B83"/>
    <mergeCell ref="B84:B86"/>
    <mergeCell ref="B34:B36"/>
    <mergeCell ref="H80:H82"/>
    <mergeCell ref="E65:E67"/>
    <mergeCell ref="E58:E63"/>
    <mergeCell ref="G58:G63"/>
    <mergeCell ref="H65:H67"/>
    <mergeCell ref="E45:E48"/>
    <mergeCell ref="G45:G48"/>
    <mergeCell ref="E84:E85"/>
    <mergeCell ref="G84:G85"/>
    <mergeCell ref="H58:H63"/>
    <mergeCell ref="D66:D67"/>
    <mergeCell ref="F66:F67"/>
    <mergeCell ref="F59:F63"/>
    <mergeCell ref="D59:D63"/>
    <mergeCell ref="F81:F82"/>
    <mergeCell ref="D81:D82"/>
    <mergeCell ref="F38:F39"/>
    <mergeCell ref="D38:D39"/>
    <mergeCell ref="F34:F35"/>
    <mergeCell ref="F46:F48"/>
  </mergeCells>
  <phoneticPr fontId="2"/>
  <printOptions horizontalCentered="1" verticalCentered="1"/>
  <pageMargins left="0.23622047244094491" right="0.23622047244094491" top="0.74803149606299213" bottom="0.74803149606299213" header="0.19685039370078741" footer="0"/>
  <pageSetup paperSize="9" scale="68" orientation="portrait" r:id="rId1"/>
  <headerFooter alignWithMargins="0">
    <oddHeader>&amp;C&amp;"ＭＳ Ｐゴシック,太字"&amp;16&amp;A&amp;R&amp;9
公共図書館調査（令和５(2023)年度）</oddHeader>
    <oddFooter>&amp;C--7--</oddFooter>
  </headerFooter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表紙</vt:lpstr>
      <vt:lpstr>所 在 地</vt:lpstr>
      <vt:lpstr>運　　営</vt:lpstr>
      <vt:lpstr>運　　 営</vt:lpstr>
      <vt:lpstr>施設・職員</vt:lpstr>
      <vt:lpstr>経費・資料(1)</vt:lpstr>
      <vt:lpstr>資料(2)</vt:lpstr>
      <vt:lpstr>奉仕状況(1)</vt:lpstr>
      <vt:lpstr>奉仕状況(2)</vt:lpstr>
      <vt:lpstr>県立図書ボツ</vt:lpstr>
      <vt:lpstr>'運　　 営'!Print_Area</vt:lpstr>
      <vt:lpstr>'運　　営'!Print_Area</vt:lpstr>
      <vt:lpstr>'経費・資料(1)'!Print_Area</vt:lpstr>
      <vt:lpstr>施設・職員!Print_Area</vt:lpstr>
      <vt:lpstr>'資料(2)'!Print_Area</vt:lpstr>
      <vt:lpstr>'所 在 地'!Print_Area</vt:lpstr>
      <vt:lpstr>表紙!Print_Area</vt:lpstr>
      <vt:lpstr>'奉仕状況(1)'!Print_Area</vt:lpstr>
      <vt:lpstr>'奉仕状況(2)'!Print_Area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2023-10-06T01:52:40Z</cp:lastPrinted>
  <dcterms:created xsi:type="dcterms:W3CDTF">1998-06-09T06:47:59Z</dcterms:created>
  <dcterms:modified xsi:type="dcterms:W3CDTF">2023-10-06T07:50:12Z</dcterms:modified>
</cp:coreProperties>
</file>