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9675" activeTab="0"/>
  </bookViews>
  <sheets>
    <sheet name="表紙" sheetId="1" r:id="rId1"/>
    <sheet name="所 在 地" sheetId="2" r:id="rId2"/>
    <sheet name="運    営" sheetId="3" r:id="rId3"/>
    <sheet name="施設・職員" sheetId="4" r:id="rId4"/>
    <sheet name="経費・資料（１）" sheetId="5" r:id="rId5"/>
    <sheet name="資料(2)" sheetId="6" r:id="rId6"/>
    <sheet name="視聴覚資料" sheetId="7" r:id="rId7"/>
    <sheet name="奉仕状況(1)" sheetId="8" r:id="rId8"/>
    <sheet name="奉仕状況(2)" sheetId="9" r:id="rId9"/>
    <sheet name="指標1" sheetId="10" r:id="rId10"/>
    <sheet name="指標２" sheetId="11" r:id="rId11"/>
  </sheets>
  <definedNames>
    <definedName name="_xlnm.Print_Area" localSheetId="2">'運    営'!$B$1:$Q$90</definedName>
    <definedName name="_xlnm.Print_Area" localSheetId="4">'経費・資料（１）'!$A$1:$R$77</definedName>
    <definedName name="_xlnm.Print_Area" localSheetId="9">'指標1'!$A$1:$N$57</definedName>
    <definedName name="_xlnm.Print_Area" localSheetId="10">'指標２'!$A$2:$N$66</definedName>
    <definedName name="_xlnm.Print_Area" localSheetId="3">'施設・職員'!$B$1:$X$75</definedName>
    <definedName name="_xlnm.Print_Area" localSheetId="6">'視聴覚資料'!$B$1:$AA$74</definedName>
    <definedName name="_xlnm.Print_Area" localSheetId="5">'資料(2)'!$B$1:$L$74</definedName>
    <definedName name="_xlnm.Print_Area" localSheetId="1">'所 在 地'!$B$1:$H$63</definedName>
    <definedName name="_xlnm.Print_Area" localSheetId="7">'奉仕状況(1)'!$B$1:$N$74</definedName>
    <definedName name="_xlnm.Print_Area" localSheetId="8">'奉仕状況(2)'!$B$1:$J$74</definedName>
  </definedNames>
  <calcPr calcMode="manual" fullCalcOnLoad="1"/>
</workbook>
</file>

<file path=xl/sharedStrings.xml><?xml version="1.0" encoding="utf-8"?>
<sst xmlns="http://schemas.openxmlformats.org/spreadsheetml/2006/main" count="3828" uniqueCount="951">
  <si>
    <t>久世</t>
  </si>
  <si>
    <t>瀬戸</t>
  </si>
  <si>
    <t>ＮＯ</t>
  </si>
  <si>
    <t>市町村名</t>
  </si>
  <si>
    <t>略称</t>
  </si>
  <si>
    <t>図  書  館  名</t>
  </si>
  <si>
    <t>郵便番号</t>
  </si>
  <si>
    <t>所在地</t>
  </si>
  <si>
    <t>電話</t>
  </si>
  <si>
    <t>FAX</t>
  </si>
  <si>
    <t>岡山県</t>
  </si>
  <si>
    <t>県</t>
  </si>
  <si>
    <t>岡山市</t>
  </si>
  <si>
    <t>岡中</t>
  </si>
  <si>
    <t>足守</t>
  </si>
  <si>
    <t>伊島</t>
  </si>
  <si>
    <t>西大</t>
  </si>
  <si>
    <t>幸町</t>
  </si>
  <si>
    <t>浦安</t>
  </si>
  <si>
    <t>灘崎</t>
  </si>
  <si>
    <t>御津</t>
  </si>
  <si>
    <t>倉敷市</t>
  </si>
  <si>
    <t>倉中</t>
  </si>
  <si>
    <t>児島</t>
  </si>
  <si>
    <t>玉島</t>
  </si>
  <si>
    <t>水島</t>
  </si>
  <si>
    <t>津山市</t>
  </si>
  <si>
    <t>津山</t>
  </si>
  <si>
    <t>加茂</t>
  </si>
  <si>
    <t>久米</t>
  </si>
  <si>
    <t>勝北</t>
  </si>
  <si>
    <t>玉野市</t>
  </si>
  <si>
    <t>玉野</t>
  </si>
  <si>
    <t>笠岡市</t>
  </si>
  <si>
    <t>笠岡</t>
  </si>
  <si>
    <t>井原市</t>
  </si>
  <si>
    <t>井原</t>
  </si>
  <si>
    <t>芳井</t>
  </si>
  <si>
    <t>総社市</t>
  </si>
  <si>
    <t>総社</t>
  </si>
  <si>
    <t>高梁市</t>
  </si>
  <si>
    <t>高梁</t>
  </si>
  <si>
    <t>成羽</t>
  </si>
  <si>
    <t>新見市</t>
  </si>
  <si>
    <t>新見</t>
  </si>
  <si>
    <t>哲西</t>
  </si>
  <si>
    <t>備前市</t>
  </si>
  <si>
    <t>備前</t>
  </si>
  <si>
    <t>日生</t>
  </si>
  <si>
    <t>吉永</t>
  </si>
  <si>
    <t>瀬戸内</t>
  </si>
  <si>
    <t>牛窓</t>
  </si>
  <si>
    <t>赤磐市</t>
  </si>
  <si>
    <t>赤中</t>
  </si>
  <si>
    <t>赤坂</t>
  </si>
  <si>
    <t>熊山</t>
  </si>
  <si>
    <t>吉井</t>
  </si>
  <si>
    <t>真庭市</t>
  </si>
  <si>
    <t>勝山</t>
  </si>
  <si>
    <t>蒜山</t>
  </si>
  <si>
    <t>美作市</t>
  </si>
  <si>
    <t>美作</t>
  </si>
  <si>
    <t>英田</t>
  </si>
  <si>
    <t>大原</t>
  </si>
  <si>
    <t>作東</t>
  </si>
  <si>
    <t>東粟倉</t>
  </si>
  <si>
    <t>建部町</t>
  </si>
  <si>
    <t>建部</t>
  </si>
  <si>
    <t>瀬戸町</t>
  </si>
  <si>
    <t>佐伯町</t>
  </si>
  <si>
    <t>佐伯</t>
  </si>
  <si>
    <t>和気町</t>
  </si>
  <si>
    <t>和気</t>
  </si>
  <si>
    <t>早島町</t>
  </si>
  <si>
    <t>早島</t>
  </si>
  <si>
    <t>船穂町</t>
  </si>
  <si>
    <t>船穂</t>
  </si>
  <si>
    <t>金光町</t>
  </si>
  <si>
    <t>金光</t>
  </si>
  <si>
    <t>鴨方町</t>
  </si>
  <si>
    <t>鴨方</t>
  </si>
  <si>
    <t>里庄町</t>
  </si>
  <si>
    <t>里庄</t>
  </si>
  <si>
    <t>矢掛町</t>
  </si>
  <si>
    <t>矢掛</t>
  </si>
  <si>
    <t>真備町</t>
  </si>
  <si>
    <t>真備</t>
  </si>
  <si>
    <t>鏡野町</t>
  </si>
  <si>
    <t>鏡野</t>
  </si>
  <si>
    <t>勝央町</t>
  </si>
  <si>
    <t>勝央</t>
  </si>
  <si>
    <t>奈義町</t>
  </si>
  <si>
    <t>奈義</t>
  </si>
  <si>
    <t>久米南町</t>
  </si>
  <si>
    <t>久米南</t>
  </si>
  <si>
    <t>美咲町</t>
  </si>
  <si>
    <t>柵原</t>
  </si>
  <si>
    <t>旭</t>
  </si>
  <si>
    <t>私立</t>
  </si>
  <si>
    <t>金光</t>
  </si>
  <si>
    <t>最上</t>
  </si>
  <si>
    <t>運　　　　　営</t>
  </si>
  <si>
    <t>奉仕人口</t>
  </si>
  <si>
    <t>図書館ｼｽﾃﾑ</t>
  </si>
  <si>
    <t>ﾎｰﾑﾍﾟｰｼﾞ開設</t>
  </si>
  <si>
    <t>文献複写</t>
  </si>
  <si>
    <t>ｻｰﾋﾞｽﾎﾟｲﾝﾄ数</t>
  </si>
  <si>
    <t>自動車図書館</t>
  </si>
  <si>
    <t>休　館　日</t>
  </si>
  <si>
    <t>開 館 時 間</t>
  </si>
  <si>
    <t>うちｲﾝﾀｰﾈｯﾄ可</t>
  </si>
  <si>
    <t>台数</t>
  </si>
  <si>
    <t>駐車場数</t>
  </si>
  <si>
    <t>巡回間隔</t>
  </si>
  <si>
    <t>～</t>
  </si>
  <si>
    <t>－</t>
  </si>
  <si>
    <t>岡中</t>
  </si>
  <si>
    <t>～</t>
  </si>
  <si>
    <t>足守</t>
  </si>
  <si>
    <t>～</t>
  </si>
  <si>
    <t>伊島</t>
  </si>
  <si>
    <t>西大</t>
  </si>
  <si>
    <t>幸町</t>
  </si>
  <si>
    <t>浦安</t>
  </si>
  <si>
    <t>～</t>
  </si>
  <si>
    <t>御津</t>
  </si>
  <si>
    <t>岡山市計</t>
  </si>
  <si>
    <t>倉中</t>
  </si>
  <si>
    <t>～</t>
  </si>
  <si>
    <t>児島</t>
  </si>
  <si>
    <t>玉島</t>
  </si>
  <si>
    <t>水島</t>
  </si>
  <si>
    <t>倉敷市計</t>
  </si>
  <si>
    <t>津山</t>
  </si>
  <si>
    <t>～</t>
  </si>
  <si>
    <t>津山市計</t>
  </si>
  <si>
    <t>玉野</t>
  </si>
  <si>
    <t>笠岡</t>
  </si>
  <si>
    <t>～</t>
  </si>
  <si>
    <t>井原</t>
  </si>
  <si>
    <t>～</t>
  </si>
  <si>
    <t>井原市計</t>
  </si>
  <si>
    <t>総社</t>
  </si>
  <si>
    <t>高梁</t>
  </si>
  <si>
    <t>～</t>
  </si>
  <si>
    <t>成羽</t>
  </si>
  <si>
    <t>高梁市計</t>
  </si>
  <si>
    <t>新見</t>
  </si>
  <si>
    <t>新見市計</t>
  </si>
  <si>
    <t>備前</t>
  </si>
  <si>
    <t>～</t>
  </si>
  <si>
    <t>備前市計</t>
  </si>
  <si>
    <t>瀬戸内市</t>
  </si>
  <si>
    <t>牛窓</t>
  </si>
  <si>
    <t>～</t>
  </si>
  <si>
    <t>中央</t>
  </si>
  <si>
    <t>赤磐市計</t>
  </si>
  <si>
    <t>真庭市計</t>
  </si>
  <si>
    <t>作東</t>
  </si>
  <si>
    <t>東粟</t>
  </si>
  <si>
    <t>美作市計</t>
  </si>
  <si>
    <t>建部</t>
  </si>
  <si>
    <t>～</t>
  </si>
  <si>
    <t>瀬戸</t>
  </si>
  <si>
    <t>佐伯</t>
  </si>
  <si>
    <t>和気</t>
  </si>
  <si>
    <t>早島</t>
  </si>
  <si>
    <t>～</t>
  </si>
  <si>
    <t>金光町</t>
  </si>
  <si>
    <t>鴨方</t>
  </si>
  <si>
    <t>里庄</t>
  </si>
  <si>
    <t>～</t>
  </si>
  <si>
    <t>～</t>
  </si>
  <si>
    <t>～</t>
  </si>
  <si>
    <t>～</t>
  </si>
  <si>
    <t>～</t>
  </si>
  <si>
    <t>奈義</t>
  </si>
  <si>
    <t>～</t>
  </si>
  <si>
    <t>～</t>
  </si>
  <si>
    <t>旭</t>
  </si>
  <si>
    <t>～</t>
  </si>
  <si>
    <t>美咲町計</t>
  </si>
  <si>
    <t>-</t>
  </si>
  <si>
    <t>-</t>
  </si>
  <si>
    <t>金光</t>
  </si>
  <si>
    <t>－</t>
  </si>
  <si>
    <t>最上</t>
  </si>
  <si>
    <t>＊｢奉仕人口｣は岡山県住民基本台帳月報（平成１７年３月分）を使用</t>
  </si>
  <si>
    <t>ＮＯ</t>
  </si>
  <si>
    <t>施         設</t>
  </si>
  <si>
    <t>館        長</t>
  </si>
  <si>
    <t>職員数（人）  ： （ ）内司書・補</t>
  </si>
  <si>
    <t>創設</t>
  </si>
  <si>
    <t>条例</t>
  </si>
  <si>
    <t>施行</t>
  </si>
  <si>
    <t>複・独の別</t>
  </si>
  <si>
    <t>専有延床面積(㎡)</t>
  </si>
  <si>
    <t>氏    名</t>
  </si>
  <si>
    <t>勤務</t>
  </si>
  <si>
    <t>司書資格</t>
  </si>
  <si>
    <t>専任</t>
  </si>
  <si>
    <t>兼任</t>
  </si>
  <si>
    <t>非常勤</t>
  </si>
  <si>
    <t>臨時</t>
  </si>
  <si>
    <t>嘱託・派遣</t>
  </si>
  <si>
    <t>合計</t>
  </si>
  <si>
    <t>職員数</t>
  </si>
  <si>
    <t>内司書</t>
  </si>
  <si>
    <t>岡中</t>
  </si>
  <si>
    <t>足守</t>
  </si>
  <si>
    <t>伊島</t>
  </si>
  <si>
    <t>西大</t>
  </si>
  <si>
    <t>幸町</t>
  </si>
  <si>
    <t>浦安</t>
  </si>
  <si>
    <t>灘崎</t>
  </si>
  <si>
    <t>御津</t>
  </si>
  <si>
    <t>倉中</t>
  </si>
  <si>
    <t>児島</t>
  </si>
  <si>
    <t>玉島</t>
  </si>
  <si>
    <t>水島</t>
  </si>
  <si>
    <t>倉敷市計</t>
  </si>
  <si>
    <t>津山</t>
  </si>
  <si>
    <t>津山市計</t>
  </si>
  <si>
    <t>玉野</t>
  </si>
  <si>
    <t>笠岡</t>
  </si>
  <si>
    <t>井原</t>
  </si>
  <si>
    <t>井原市計</t>
  </si>
  <si>
    <t>総社</t>
  </si>
  <si>
    <t>高梁</t>
  </si>
  <si>
    <t>成羽</t>
  </si>
  <si>
    <t>高梁市計</t>
  </si>
  <si>
    <t>新見</t>
  </si>
  <si>
    <t>新見市計</t>
  </si>
  <si>
    <t>備前</t>
  </si>
  <si>
    <t>備前市計</t>
  </si>
  <si>
    <t>牛窓</t>
  </si>
  <si>
    <t>勝山</t>
  </si>
  <si>
    <t>作東</t>
  </si>
  <si>
    <t>建部</t>
  </si>
  <si>
    <t>瀬戸</t>
  </si>
  <si>
    <t>佐伯</t>
  </si>
  <si>
    <t>和気</t>
  </si>
  <si>
    <t>早島</t>
  </si>
  <si>
    <t>旭</t>
  </si>
  <si>
    <t>金光</t>
  </si>
  <si>
    <t>最上</t>
  </si>
  <si>
    <t>資料（平成1７年3月末）</t>
  </si>
  <si>
    <t>資料費（平成1７年度予算）</t>
  </si>
  <si>
    <t>資料費（平成1５年度決算）</t>
  </si>
  <si>
    <t>蔵書冊数（冊）</t>
  </si>
  <si>
    <t>購入雑誌（種）</t>
  </si>
  <si>
    <t>図書購入費（千円）</t>
  </si>
  <si>
    <t>雑誌新聞購入費
(千円)</t>
  </si>
  <si>
    <t>視聴覚資料費（千円）</t>
  </si>
  <si>
    <t>自動車図書館用資料費
(千円)</t>
  </si>
  <si>
    <t>ｻｰﾋﾞｽﾎﾟｲﾝﾄ用資料費　（千円）</t>
  </si>
  <si>
    <t>その他資料費（千円）</t>
  </si>
  <si>
    <t>人口一人当り資料費（円）</t>
  </si>
  <si>
    <t>自動車図書館用資料費
（千円）</t>
  </si>
  <si>
    <t>人口一人当り資料費（円）</t>
  </si>
  <si>
    <t>西大</t>
  </si>
  <si>
    <t>幸町</t>
  </si>
  <si>
    <t>浦安</t>
  </si>
  <si>
    <t>灘崎</t>
  </si>
  <si>
    <t>御津</t>
  </si>
  <si>
    <t>岡山市計</t>
  </si>
  <si>
    <t>瀬戸</t>
  </si>
  <si>
    <t>佐伯</t>
  </si>
  <si>
    <t>年間購入図書冊数（&lt;自動車以下 内数&gt;）</t>
  </si>
  <si>
    <t>寄贈・その他図書冊数（&lt;自動車以下 内数&gt;）</t>
  </si>
  <si>
    <t>年間受入図書冊数（&lt;自動車以下 内数&gt;）</t>
  </si>
  <si>
    <t>合計冊数（冊）</t>
  </si>
  <si>
    <t>自動車（冊）</t>
  </si>
  <si>
    <t>ｻｰﾋﾞｽﾎﾟｲﾝﾄ（冊）</t>
  </si>
  <si>
    <t>-</t>
  </si>
  <si>
    <t>伊島</t>
  </si>
  <si>
    <t>西大</t>
  </si>
  <si>
    <t>幸町</t>
  </si>
  <si>
    <t>浦安</t>
  </si>
  <si>
    <t>灘崎</t>
  </si>
  <si>
    <t>御津</t>
  </si>
  <si>
    <t>水島</t>
  </si>
  <si>
    <t>玉野</t>
  </si>
  <si>
    <t>高梁市計</t>
  </si>
  <si>
    <t>備前</t>
  </si>
  <si>
    <t>-</t>
  </si>
  <si>
    <t>-</t>
  </si>
  <si>
    <t>-</t>
  </si>
  <si>
    <t>-</t>
  </si>
  <si>
    <t>-</t>
  </si>
  <si>
    <t>里庄</t>
  </si>
  <si>
    <t>計</t>
  </si>
  <si>
    <t>年間受入合計</t>
  </si>
  <si>
    <t>該当人口</t>
  </si>
  <si>
    <t>ＮＯ</t>
  </si>
  <si>
    <t>視聴覚資料</t>
  </si>
  <si>
    <t>年間貸出数</t>
  </si>
  <si>
    <t>所蔵数</t>
  </si>
  <si>
    <t>年間受入数</t>
  </si>
  <si>
    <t>館内閲覧用ブース数</t>
  </si>
  <si>
    <t>うち映像資料等</t>
  </si>
  <si>
    <t>うち音響資料等</t>
  </si>
  <si>
    <t>ビデオ</t>
  </si>
  <si>
    <t>LD</t>
  </si>
  <si>
    <t>DVD</t>
  </si>
  <si>
    <t>マイクロフィルム・フィッシュ</t>
  </si>
  <si>
    <t>カセット</t>
  </si>
  <si>
    <t>CD</t>
  </si>
  <si>
    <t>ﾚｺｰﾄﾞ</t>
  </si>
  <si>
    <t>CD－ROM等</t>
  </si>
  <si>
    <t>その他１</t>
  </si>
  <si>
    <t>その他２</t>
  </si>
  <si>
    <t>ビデオ</t>
  </si>
  <si>
    <t>LD</t>
  </si>
  <si>
    <t>DVD</t>
  </si>
  <si>
    <t>カセット</t>
  </si>
  <si>
    <t>ﾚｺｰﾄﾞ</t>
  </si>
  <si>
    <t>CD-ROM等</t>
  </si>
  <si>
    <t>岡中</t>
  </si>
  <si>
    <t>足守</t>
  </si>
  <si>
    <t>伊島</t>
  </si>
  <si>
    <t>西大</t>
  </si>
  <si>
    <t>幸町</t>
  </si>
  <si>
    <t>浦安</t>
  </si>
  <si>
    <t>灘崎</t>
  </si>
  <si>
    <t>御津</t>
  </si>
  <si>
    <t>その他</t>
  </si>
  <si>
    <t>録音図書</t>
  </si>
  <si>
    <t>ＮＯ</t>
  </si>
  <si>
    <t>年開館</t>
  </si>
  <si>
    <t>１日平均</t>
  </si>
  <si>
    <t>個　人　貸　し　出　し</t>
  </si>
  <si>
    <t>予約件数</t>
  </si>
  <si>
    <t>相互貸借</t>
  </si>
  <si>
    <t>参考業務</t>
  </si>
  <si>
    <t>日数</t>
  </si>
  <si>
    <t>貸出冊数</t>
  </si>
  <si>
    <t>（内自治体内）</t>
  </si>
  <si>
    <t>（内自動車）</t>
  </si>
  <si>
    <t>（内ｻｰﾋﾞｽﾞﾎﾟｲﾝﾄ）</t>
  </si>
  <si>
    <t>借受</t>
  </si>
  <si>
    <t>貸出</t>
  </si>
  <si>
    <t>受付件数</t>
  </si>
  <si>
    <t>(9.25開館)</t>
  </si>
  <si>
    <t>－</t>
  </si>
  <si>
    <t>－</t>
  </si>
  <si>
    <t>－</t>
  </si>
  <si>
    <t>-</t>
  </si>
  <si>
    <t>休館中</t>
  </si>
  <si>
    <t>-</t>
  </si>
  <si>
    <t>ＮＯ</t>
  </si>
  <si>
    <t>登録者数</t>
  </si>
  <si>
    <t>登　録</t>
  </si>
  <si>
    <t>奉仕人口1人あたり</t>
  </si>
  <si>
    <t>人口千人当</t>
  </si>
  <si>
    <t>専任職員</t>
  </si>
  <si>
    <t>総数</t>
  </si>
  <si>
    <t>登録率（％）</t>
  </si>
  <si>
    <t>貸出冊数(冊)</t>
  </si>
  <si>
    <t>蔵書冊数(冊)</t>
  </si>
  <si>
    <t>資料費(円)</t>
  </si>
  <si>
    <t>年間受入冊数(冊)</t>
  </si>
  <si>
    <t>1人当人口　　　(千人)</t>
  </si>
  <si>
    <t>専任なし</t>
  </si>
  <si>
    <t>登録</t>
  </si>
  <si>
    <t>17年度予算(円)</t>
  </si>
  <si>
    <t>15年度決算(円)</t>
  </si>
  <si>
    <t>1人当人口(千人)</t>
  </si>
  <si>
    <t>平均</t>
  </si>
  <si>
    <t>和気</t>
  </si>
  <si>
    <t>里庄</t>
  </si>
  <si>
    <t>奈義</t>
  </si>
  <si>
    <t>早島</t>
  </si>
  <si>
    <t>玉野</t>
  </si>
  <si>
    <t>佐伯</t>
  </si>
  <si>
    <t>鴨方</t>
  </si>
  <si>
    <t>瀬戸</t>
  </si>
  <si>
    <t>赤磐</t>
  </si>
  <si>
    <t>船穂</t>
  </si>
  <si>
    <t>津山</t>
  </si>
  <si>
    <t>岡山</t>
  </si>
  <si>
    <t>美咲</t>
  </si>
  <si>
    <t>倉敷</t>
  </si>
  <si>
    <t>総社</t>
  </si>
  <si>
    <t>井原</t>
  </si>
  <si>
    <t>建部</t>
  </si>
  <si>
    <t>新見</t>
  </si>
  <si>
    <t>笠岡</t>
  </si>
  <si>
    <t>高梁</t>
  </si>
  <si>
    <t>真庭</t>
  </si>
  <si>
    <t>-</t>
  </si>
  <si>
    <t>片岡　京子</t>
  </si>
  <si>
    <t>登録者総数</t>
  </si>
  <si>
    <t>市町村１７年度予算の合計</t>
  </si>
  <si>
    <t>千円</t>
  </si>
  <si>
    <t>住民基本台帳月報Ｈ１５年３月
（人）</t>
  </si>
  <si>
    <t>市町村合計</t>
  </si>
  <si>
    <t>市町村１5年度決算の合計</t>
  </si>
  <si>
    <t>-</t>
  </si>
  <si>
    <t>-</t>
  </si>
  <si>
    <t>岡山県立図書館</t>
  </si>
  <si>
    <t>〒700-0823</t>
  </si>
  <si>
    <t>岡山市丸の内２丁目6-30</t>
  </si>
  <si>
    <t>086-224-1286</t>
  </si>
  <si>
    <t>086-224-1208</t>
  </si>
  <si>
    <t>岡山市立中央図書館</t>
  </si>
  <si>
    <t>〒700-0843</t>
  </si>
  <si>
    <t>岡山市二日市町56</t>
  </si>
  <si>
    <t>086-223-3373</t>
  </si>
  <si>
    <t>086-223-0093</t>
  </si>
  <si>
    <t>岡山市立足守図書館</t>
  </si>
  <si>
    <t>〒701-1463</t>
  </si>
  <si>
    <t>岡山市足守718</t>
  </si>
  <si>
    <t>086-295-1942</t>
  </si>
  <si>
    <t>岡山市立伊島図書館</t>
  </si>
  <si>
    <t>〒700-0016</t>
  </si>
  <si>
    <t>岡山市伊島町２丁目9-38</t>
  </si>
  <si>
    <t>086-253-0822</t>
  </si>
  <si>
    <t>岡山市立西大寺図書館</t>
  </si>
  <si>
    <t>〒704-8115</t>
  </si>
  <si>
    <t>岡山市向州1-1</t>
  </si>
  <si>
    <t>086-943-2298</t>
  </si>
  <si>
    <t>岡山市立幸町図書館</t>
  </si>
  <si>
    <t>〒700-0903</t>
  </si>
  <si>
    <t>岡山市幸町10-16</t>
  </si>
  <si>
    <t>086-234-5188</t>
  </si>
  <si>
    <t>086-234-5189</t>
  </si>
  <si>
    <t>岡山市立浦安総合公園図書館</t>
  </si>
  <si>
    <t>〒702-8024</t>
  </si>
  <si>
    <t>岡山市浦安南町493-2</t>
  </si>
  <si>
    <t>086-265-6141</t>
  </si>
  <si>
    <t>岡山市立灘崎町図書館</t>
  </si>
  <si>
    <t>〒709-1215</t>
  </si>
  <si>
    <t>岡山市灘崎町片岡186</t>
  </si>
  <si>
    <t>08636-2-5277</t>
  </si>
  <si>
    <t>08636-2-1609</t>
  </si>
  <si>
    <t>岡山市立御津図書館</t>
  </si>
  <si>
    <t>〒709-2121</t>
  </si>
  <si>
    <t>岡山市御津宇垣1629</t>
  </si>
  <si>
    <t>0867-24-1712</t>
  </si>
  <si>
    <t>0867-24-1666</t>
  </si>
  <si>
    <t>倉敷市立中央図書館</t>
  </si>
  <si>
    <t>〒710-0046</t>
  </si>
  <si>
    <t>倉敷市中央２丁目6-1</t>
  </si>
  <si>
    <t>086-425-6030</t>
  </si>
  <si>
    <t>086-427-9110</t>
  </si>
  <si>
    <t>倉敷市立児島図書館</t>
  </si>
  <si>
    <t>〒711-0912</t>
  </si>
  <si>
    <t>倉敷市児島小川町3672</t>
  </si>
  <si>
    <t>086-472-4847</t>
  </si>
  <si>
    <t>086-474-4345</t>
  </si>
  <si>
    <t>倉敷市立玉島図書館</t>
  </si>
  <si>
    <t>〒713-8102</t>
  </si>
  <si>
    <t>倉敷市玉島１丁目2-37</t>
  </si>
  <si>
    <t>086-526-6011</t>
  </si>
  <si>
    <t>086-522-0907</t>
  </si>
  <si>
    <t>倉敷市立水島図書館</t>
  </si>
  <si>
    <t>〒712-8064</t>
  </si>
  <si>
    <t>倉敷市水島青葉町4-40</t>
  </si>
  <si>
    <t>086-446-6918</t>
  </si>
  <si>
    <t>086-444-3176</t>
  </si>
  <si>
    <t>津山市立図書館</t>
  </si>
  <si>
    <t>〒708-8520</t>
  </si>
  <si>
    <t>津山市新魚町17</t>
  </si>
  <si>
    <t>0868-24-2919</t>
  </si>
  <si>
    <t>0868-24-3529</t>
  </si>
  <si>
    <t>津山市立加茂町図書館</t>
  </si>
  <si>
    <t>〒709-3905</t>
  </si>
  <si>
    <t>津山市加茂町塔中113-6</t>
  </si>
  <si>
    <t>0868-42-7032</t>
  </si>
  <si>
    <t>0868-42-7034</t>
  </si>
  <si>
    <t>津山市立久米図書館</t>
  </si>
  <si>
    <t>〒709-4603</t>
  </si>
  <si>
    <t>津山市中北下1271</t>
  </si>
  <si>
    <t>0868-57-3444</t>
  </si>
  <si>
    <t>0868-57-3055</t>
  </si>
  <si>
    <t>津山市立勝北図書館</t>
  </si>
  <si>
    <t>〒708-1205</t>
  </si>
  <si>
    <t>津山市新野東584</t>
  </si>
  <si>
    <t>0868-36-8622</t>
  </si>
  <si>
    <t>0868-36-7520</t>
  </si>
  <si>
    <t>玉野市立図書館</t>
  </si>
  <si>
    <t>〒706-0011</t>
  </si>
  <si>
    <t>玉野市宇野２丁目1-12</t>
  </si>
  <si>
    <t>0863-31-3712</t>
  </si>
  <si>
    <t>0863-33-9328</t>
  </si>
  <si>
    <t>笠岡市立図書館</t>
  </si>
  <si>
    <t>〒714-0087</t>
  </si>
  <si>
    <t>笠岡市六番町1-15</t>
  </si>
  <si>
    <t>0865-63-1038</t>
  </si>
  <si>
    <t>0865-62-3899</t>
  </si>
  <si>
    <t>井原市井原図書館</t>
  </si>
  <si>
    <t>〒715-0019</t>
  </si>
  <si>
    <t>井原市井原町1260-1</t>
  </si>
  <si>
    <t>0866-62-0822</t>
  </si>
  <si>
    <t>0866-62-7999</t>
  </si>
  <si>
    <t>井原市芳井図書館</t>
  </si>
  <si>
    <t>〒714-2111</t>
  </si>
  <si>
    <t>井原市芳井町吉井4058-1</t>
  </si>
  <si>
    <t>0866-72-1702</t>
  </si>
  <si>
    <t>0866-72-1701</t>
  </si>
  <si>
    <t>総社市図書館</t>
  </si>
  <si>
    <t>〒719-1131</t>
  </si>
  <si>
    <t>総社市中央３丁目１０－１１３</t>
  </si>
  <si>
    <t>0866-93-4422</t>
  </si>
  <si>
    <t>0866-92-8384</t>
  </si>
  <si>
    <t>高梁市立中央図書館</t>
  </si>
  <si>
    <t>〒716-0029</t>
  </si>
  <si>
    <t>高梁市向町21</t>
  </si>
  <si>
    <t>0866-22-2912</t>
  </si>
  <si>
    <t>高梁市立成羽図書館</t>
  </si>
  <si>
    <t>〒716-0111</t>
  </si>
  <si>
    <t>高梁市成羽町下原967</t>
  </si>
  <si>
    <t>0866-42-2589</t>
  </si>
  <si>
    <t>0866-42-2526</t>
  </si>
  <si>
    <t>新見市立新見図書館</t>
  </si>
  <si>
    <t>〒718-0011</t>
  </si>
  <si>
    <t>新見市新見823-1</t>
  </si>
  <si>
    <t>0867-72-2826</t>
  </si>
  <si>
    <t>新見市立哲西図書館</t>
  </si>
  <si>
    <t>〒719-3701</t>
  </si>
  <si>
    <t>新見市哲西町矢田3604</t>
  </si>
  <si>
    <t>0867-94-2110</t>
  </si>
  <si>
    <t>0867-94-2100</t>
  </si>
  <si>
    <t>備前市立図書館</t>
  </si>
  <si>
    <t>〒705-0021</t>
  </si>
  <si>
    <t>備前市西片上17-2</t>
  </si>
  <si>
    <t>0869-64-1133</t>
  </si>
  <si>
    <t>0869-64-1250</t>
  </si>
  <si>
    <t>備前市立図書館日生分館</t>
  </si>
  <si>
    <t>〒701-3204</t>
  </si>
  <si>
    <t>備前市日生町日生241-87</t>
  </si>
  <si>
    <t>0869-72-1006</t>
  </si>
  <si>
    <t>0869-72-1098</t>
  </si>
  <si>
    <t>備前市立図書館吉永分館</t>
  </si>
  <si>
    <t>〒709-0224</t>
  </si>
  <si>
    <t>備前市吉永町吉永中885</t>
  </si>
  <si>
    <t>0869-84-2511</t>
  </si>
  <si>
    <t>0869-84-3844</t>
  </si>
  <si>
    <t>瀬戸内市立牛窓図書館</t>
  </si>
  <si>
    <t>〒701-4302</t>
  </si>
  <si>
    <t>瀬戸内市牛窓町牛窓4944-2</t>
  </si>
  <si>
    <t>0869-34-5653</t>
  </si>
  <si>
    <t>赤磐市立中央図書館</t>
  </si>
  <si>
    <t>〒709-0898</t>
  </si>
  <si>
    <t>赤磐市下市３４４</t>
  </si>
  <si>
    <t>0869-55-0076</t>
  </si>
  <si>
    <t>0869-55-0083</t>
  </si>
  <si>
    <t>赤磐市立赤坂図書館</t>
  </si>
  <si>
    <t>〒701-2222</t>
  </si>
  <si>
    <t>赤磐市町苅田507</t>
  </si>
  <si>
    <t>0869-57-2212</t>
  </si>
  <si>
    <t>0869-57-2210</t>
  </si>
  <si>
    <t>赤磐市立熊山図書館</t>
  </si>
  <si>
    <t>〒709-0705</t>
  </si>
  <si>
    <t>赤磐市松木621-1</t>
  </si>
  <si>
    <t>08699-5-1273</t>
  </si>
  <si>
    <t>08699-5-2801</t>
  </si>
  <si>
    <t>赤磐市立吉井図書館</t>
  </si>
  <si>
    <t>〒701-2503</t>
  </si>
  <si>
    <t>赤磐市周匝１４２</t>
  </si>
  <si>
    <t>0869-54-9200</t>
  </si>
  <si>
    <t>0869-54-9201</t>
  </si>
  <si>
    <t>真庭市立久世図書館</t>
  </si>
  <si>
    <t>〒719-3214</t>
  </si>
  <si>
    <t>真庭市鍋屋17-1</t>
  </si>
  <si>
    <t>0867-42-7203</t>
  </si>
  <si>
    <t>0867-42-7204</t>
  </si>
  <si>
    <t>真庭市立勝山図書館</t>
  </si>
  <si>
    <t>〒717-0007</t>
  </si>
  <si>
    <t>真庭市本郷1819</t>
  </si>
  <si>
    <t>0867-44-2012</t>
  </si>
  <si>
    <t>真庭市立蒜山図書館</t>
  </si>
  <si>
    <t>〒717-0505</t>
  </si>
  <si>
    <t>真庭市蒜山上長田545-2</t>
  </si>
  <si>
    <t>0867-66-7880</t>
  </si>
  <si>
    <t>0867-66-7881</t>
  </si>
  <si>
    <t>美作市立中央図書館</t>
  </si>
  <si>
    <t>〒707-8501</t>
  </si>
  <si>
    <t>美作市栄町35</t>
  </si>
  <si>
    <t>0868-72-2900</t>
  </si>
  <si>
    <t>0868-72-8646</t>
  </si>
  <si>
    <t>美作市立英田図書館</t>
  </si>
  <si>
    <t>〒701-2604</t>
  </si>
  <si>
    <t>美作市福本806-1</t>
  </si>
  <si>
    <t>0868-74-3104</t>
  </si>
  <si>
    <t>0868-74-3153</t>
  </si>
  <si>
    <t>美作市立大原図書館</t>
  </si>
  <si>
    <t>〒707-0412</t>
  </si>
  <si>
    <t>美作市古町1709</t>
  </si>
  <si>
    <t>0868-78-3111</t>
  </si>
  <si>
    <t>0868-78-7635</t>
  </si>
  <si>
    <t>美作市立作東図書館</t>
  </si>
  <si>
    <t>〒709-4292</t>
  </si>
  <si>
    <t>美作市江見945</t>
  </si>
  <si>
    <t>0868-75-1111</t>
  </si>
  <si>
    <t>0868-75-1373</t>
  </si>
  <si>
    <t>美作市立東粟倉図書館</t>
  </si>
  <si>
    <t>〒707-0403</t>
  </si>
  <si>
    <t>美作市東青野395</t>
  </si>
  <si>
    <t>0868-78-3650</t>
  </si>
  <si>
    <t>0868-78-4568</t>
  </si>
  <si>
    <t>建部町立図書館</t>
  </si>
  <si>
    <t>〒709-3111</t>
  </si>
  <si>
    <t>御津郡建部町福渡830-1</t>
  </si>
  <si>
    <t>0867-22-4555</t>
  </si>
  <si>
    <t>0867-22-4550</t>
  </si>
  <si>
    <t>瀬戸町立図書館</t>
  </si>
  <si>
    <t>〒709-0856</t>
  </si>
  <si>
    <t>赤磐郡瀬戸町下188-2</t>
  </si>
  <si>
    <t>0869-52-4531</t>
  </si>
  <si>
    <t>佐伯町立図書館</t>
  </si>
  <si>
    <t>〒709-0521</t>
  </si>
  <si>
    <t>和気郡佐伯町父井原430-1</t>
  </si>
  <si>
    <t>0869-88-9110</t>
  </si>
  <si>
    <t>0869-88-9008</t>
  </si>
  <si>
    <t>和気町立図書館</t>
  </si>
  <si>
    <t>〒709-0422</t>
  </si>
  <si>
    <t>和気郡和気町尺所2-7</t>
  </si>
  <si>
    <t>0869-93-0433</t>
  </si>
  <si>
    <t>0869-92-9372</t>
  </si>
  <si>
    <t>早島町立図書館</t>
  </si>
  <si>
    <t>〒701-0303</t>
  </si>
  <si>
    <t>都窪郡早島町前潟370-1</t>
  </si>
  <si>
    <t>086-482-1513</t>
  </si>
  <si>
    <t>086-482-4802</t>
  </si>
  <si>
    <t>船穂町立図書館</t>
  </si>
  <si>
    <t>〒710-0261</t>
  </si>
  <si>
    <t>浅口郡船穂町大字船穂1702-1</t>
  </si>
  <si>
    <t>086-552-9300</t>
  </si>
  <si>
    <t>086-552-9301</t>
  </si>
  <si>
    <t>金光町立図書館</t>
  </si>
  <si>
    <t>〒719-0104</t>
  </si>
  <si>
    <t>浅口郡金光町大字占見新田790-1</t>
  </si>
  <si>
    <t>0865-42-6637</t>
  </si>
  <si>
    <t>0865-42-6590</t>
  </si>
  <si>
    <t>鴨方町立図書館</t>
  </si>
  <si>
    <t>〒719-0243</t>
  </si>
  <si>
    <t>浅口郡鴨方町大字鴨方2244-13</t>
  </si>
  <si>
    <t>0865-44-7004</t>
  </si>
  <si>
    <t>里庄町立図書館</t>
  </si>
  <si>
    <t>〒719-0301</t>
  </si>
  <si>
    <t>浅口郡里庄町里見2621</t>
  </si>
  <si>
    <t>0865-64-6016</t>
  </si>
  <si>
    <t>0865-64-6017</t>
  </si>
  <si>
    <t>矢掛町立図書館</t>
  </si>
  <si>
    <t>〒714-1201</t>
  </si>
  <si>
    <t>小田郡矢掛町矢掛2677-1</t>
  </si>
  <si>
    <t>0866-82-2100</t>
  </si>
  <si>
    <t>0866-82-9101</t>
  </si>
  <si>
    <t>真備町立図書館</t>
  </si>
  <si>
    <t>〒710-1301</t>
  </si>
  <si>
    <t>吉備郡真備町大字箭田47-1</t>
  </si>
  <si>
    <t>0866-98-9393</t>
  </si>
  <si>
    <t>0866-98-8300</t>
  </si>
  <si>
    <t>鏡野町立図書館</t>
  </si>
  <si>
    <t>〒708-0324</t>
  </si>
  <si>
    <t>苫田郡鏡野町竹田663-7</t>
  </si>
  <si>
    <t>0868-54-7700</t>
  </si>
  <si>
    <t>0868-54-7755</t>
  </si>
  <si>
    <t>勝央図書館</t>
  </si>
  <si>
    <t>〒709-4316</t>
  </si>
  <si>
    <t>勝田郡勝央町勝間田207-4</t>
  </si>
  <si>
    <t>0868-38-0250</t>
  </si>
  <si>
    <t>0868-38-0260</t>
  </si>
  <si>
    <t>奈義町立図書館</t>
  </si>
  <si>
    <t>〒708-1323</t>
  </si>
  <si>
    <t>勝田郡奈義町豊沢441</t>
  </si>
  <si>
    <t>0868-36-5811</t>
  </si>
  <si>
    <t>0868-36-5855</t>
  </si>
  <si>
    <t>久米南町図書館</t>
  </si>
  <si>
    <t>〒709-3614</t>
  </si>
  <si>
    <t>久米郡久米南町下弓削515-1</t>
  </si>
  <si>
    <t>0867-28-4322</t>
  </si>
  <si>
    <t>0867-28-4323</t>
  </si>
  <si>
    <t>美咲町立柵原図書館</t>
  </si>
  <si>
    <t>〒708-1543</t>
  </si>
  <si>
    <t>久米郡美咲町書副180</t>
  </si>
  <si>
    <t>0868-64-7055</t>
  </si>
  <si>
    <t>0868-64-7547</t>
  </si>
  <si>
    <t>美咲町立旭図書館</t>
  </si>
  <si>
    <t>〒709-3404</t>
  </si>
  <si>
    <t>久米郡美咲町西川1001-7</t>
  </si>
  <si>
    <t>0867-27-9012</t>
  </si>
  <si>
    <t>0867-27-9013</t>
  </si>
  <si>
    <t>金光図書館</t>
  </si>
  <si>
    <t>〒719-0111</t>
  </si>
  <si>
    <t>浅口郡金光町大谷320</t>
  </si>
  <si>
    <t>0865-42-2054</t>
  </si>
  <si>
    <t>0865-42-3134</t>
  </si>
  <si>
    <t>最上図書館　</t>
  </si>
  <si>
    <t>〒701-1331</t>
  </si>
  <si>
    <t>岡山市高松稲荷712</t>
  </si>
  <si>
    <t>086-287-3708</t>
  </si>
  <si>
    <t>086-287-3709</t>
  </si>
  <si>
    <t>毎週月曜日</t>
  </si>
  <si>
    <t xml:space="preserve">毎月第３木曜日 </t>
  </si>
  <si>
    <t>９時００分</t>
  </si>
  <si>
    <t>１９時００分</t>
  </si>
  <si>
    <t>有</t>
  </si>
  <si>
    <t>実施</t>
  </si>
  <si>
    <t>毎月第２日曜日</t>
  </si>
  <si>
    <t>１０時００分</t>
  </si>
  <si>
    <t>１８時００分</t>
  </si>
  <si>
    <t>年間１０回</t>
  </si>
  <si>
    <t>毎週水曜日</t>
  </si>
  <si>
    <t>無</t>
  </si>
  <si>
    <t>未実施</t>
  </si>
  <si>
    <t>毎週月水曜日</t>
  </si>
  <si>
    <t>２０時００分</t>
  </si>
  <si>
    <t>１７時００分</t>
  </si>
  <si>
    <t>毎月第３日・最終金曜日</t>
  </si>
  <si>
    <t>28日に一度</t>
  </si>
  <si>
    <t>火曜日（商業施設店休日、館内整理日、月１回）年始</t>
  </si>
  <si>
    <t>３０日に一度</t>
  </si>
  <si>
    <t>毎月第３日曜日</t>
  </si>
  <si>
    <t>毎月末日</t>
  </si>
  <si>
    <t>９時３０分</t>
  </si>
  <si>
    <t>毎週月曜日（第３月曜日を除く）毎月第３日曜日</t>
  </si>
  <si>
    <t>毎週月・木曜日</t>
  </si>
  <si>
    <t>－</t>
  </si>
  <si>
    <t>１４日に一度</t>
  </si>
  <si>
    <t xml:space="preserve">毎週月曜日  </t>
  </si>
  <si>
    <t>毎月第４金曜日</t>
  </si>
  <si>
    <t>60日に一度</t>
  </si>
  <si>
    <t>年末年始　資料整理期間</t>
  </si>
  <si>
    <t>月末日　年末年始　</t>
  </si>
  <si>
    <t>１８時３０分</t>
  </si>
  <si>
    <t>月１回</t>
  </si>
  <si>
    <t>８時３０分</t>
  </si>
  <si>
    <t>毎週日曜日</t>
  </si>
  <si>
    <t>１７時３０分</t>
  </si>
  <si>
    <t>９時１５分</t>
  </si>
  <si>
    <t>毎月最終木曜日</t>
  </si>
  <si>
    <t>第1･2･4月曜日</t>
  </si>
  <si>
    <t>毎月第３日曜日・第３日曜日の前日の土曜日</t>
  </si>
  <si>
    <t>毎週火曜日</t>
  </si>
  <si>
    <t>２１時００分</t>
  </si>
  <si>
    <t>１０時３０分</t>
  </si>
  <si>
    <t>１０時0０分</t>
  </si>
  <si>
    <t>金曜午前</t>
  </si>
  <si>
    <t>１8時００分</t>
  </si>
  <si>
    <t>新館建設予定の為休館中</t>
  </si>
  <si>
    <t>独立</t>
  </si>
  <si>
    <t>松井　英治</t>
  </si>
  <si>
    <t>常勤</t>
  </si>
  <si>
    <t>専任</t>
  </si>
  <si>
    <t>1906.03.24</t>
  </si>
  <si>
    <t>岡山県立図書館条例</t>
  </si>
  <si>
    <t>04.04.0１</t>
  </si>
  <si>
    <t>古南　倫子</t>
  </si>
  <si>
    <t>非常勤</t>
  </si>
  <si>
    <t>1918.12.00</t>
  </si>
  <si>
    <t>岡山市立図書館条例</t>
  </si>
  <si>
    <t>83.03.22</t>
  </si>
  <si>
    <t>併設・複合</t>
  </si>
  <si>
    <t>大家　一朗</t>
  </si>
  <si>
    <t>兼務</t>
  </si>
  <si>
    <t>1971.05.00</t>
  </si>
  <si>
    <t>宮崎　淑子</t>
  </si>
  <si>
    <t>1958.08.00</t>
  </si>
  <si>
    <t>松本　伸夫</t>
  </si>
  <si>
    <t>1948.10.00</t>
  </si>
  <si>
    <t>1983.05.00</t>
  </si>
  <si>
    <t>枳穀　聖子</t>
  </si>
  <si>
    <t>1990.04.00</t>
  </si>
  <si>
    <t>景山　洋</t>
  </si>
  <si>
    <t>1994.12.00</t>
  </si>
  <si>
    <t>94.12.01</t>
  </si>
  <si>
    <t>藤本　亜夫</t>
  </si>
  <si>
    <t>1987.08.00</t>
  </si>
  <si>
    <t>87.04.01</t>
  </si>
  <si>
    <t>斉藤　邦彦</t>
  </si>
  <si>
    <t>1968.04.01</t>
  </si>
  <si>
    <t>倉敷市立図書館条例</t>
  </si>
  <si>
    <t>67.04.01</t>
  </si>
  <si>
    <t>武内　チエ子</t>
  </si>
  <si>
    <t>1973.04.00</t>
  </si>
  <si>
    <t>中村　美小代</t>
  </si>
  <si>
    <t>1949.03.00</t>
  </si>
  <si>
    <t>玉島図書館設置条例</t>
  </si>
  <si>
    <t>51.07.07</t>
  </si>
  <si>
    <t>滝沢　真知子</t>
  </si>
  <si>
    <t>1974.05.00</t>
  </si>
  <si>
    <t>清水　厚子</t>
  </si>
  <si>
    <t>1978.04.01</t>
  </si>
  <si>
    <t>津山市立図書館条例</t>
  </si>
  <si>
    <t>78.04.01</t>
  </si>
  <si>
    <t>2004.10.01</t>
  </si>
  <si>
    <t>04.10.01</t>
  </si>
  <si>
    <t>1992.12.00</t>
  </si>
  <si>
    <t>93.04.01</t>
  </si>
  <si>
    <t>1998.04.28</t>
  </si>
  <si>
    <t>05.02.28</t>
  </si>
  <si>
    <t>宮地　隆德</t>
  </si>
  <si>
    <t>1944.05.00</t>
  </si>
  <si>
    <t>玉野市立図書館条例</t>
  </si>
  <si>
    <t>69.03.31</t>
  </si>
  <si>
    <t>谷本　光男</t>
  </si>
  <si>
    <t>1954.07.00</t>
  </si>
  <si>
    <t>笠岡市立図書館設置条例</t>
  </si>
  <si>
    <t>54.04.01</t>
  </si>
  <si>
    <t>池田　紀彦</t>
  </si>
  <si>
    <t>1956.09.22</t>
  </si>
  <si>
    <t>井原市立図書館条例</t>
  </si>
  <si>
    <t>56.07.28</t>
  </si>
  <si>
    <t>1996.03.01</t>
  </si>
  <si>
    <t>小原　孝</t>
  </si>
  <si>
    <t>1982 05.00</t>
  </si>
  <si>
    <t>総社市立図書館設置条例</t>
  </si>
  <si>
    <t>82.03.23</t>
  </si>
  <si>
    <t>山下　晴夫</t>
  </si>
  <si>
    <t>1953.12.00</t>
  </si>
  <si>
    <t>高梁市立図書館条例</t>
  </si>
  <si>
    <t>原田　良三</t>
  </si>
  <si>
    <t>1952.03.00</t>
  </si>
  <si>
    <t>福意　昭教</t>
  </si>
  <si>
    <t>1968.09.25</t>
  </si>
  <si>
    <t>新見市立図書館設置条例</t>
  </si>
  <si>
    <t>68.03.28</t>
  </si>
  <si>
    <t>深井　正</t>
  </si>
  <si>
    <t>専任　</t>
  </si>
  <si>
    <t>きらめき広場・哲西設置及び管理に関する条例</t>
  </si>
  <si>
    <t>01.09.20</t>
  </si>
  <si>
    <t>小林　建夫</t>
  </si>
  <si>
    <t>1986.04.00</t>
  </si>
  <si>
    <t>備前市立図書館設置条例</t>
  </si>
  <si>
    <t>05.03.22</t>
  </si>
  <si>
    <t>中田　直紀</t>
  </si>
  <si>
    <t>2005.03.22</t>
  </si>
  <si>
    <t>松山　忠義</t>
  </si>
  <si>
    <t>川本　朝志</t>
  </si>
  <si>
    <t>1971.03.00</t>
  </si>
  <si>
    <t>瀬戸内市立図書館条例</t>
  </si>
  <si>
    <t>04.11.01</t>
  </si>
  <si>
    <t>大森　満</t>
  </si>
  <si>
    <t>1991.04.01</t>
  </si>
  <si>
    <t>赤磐市立図書館条例</t>
  </si>
  <si>
    <t>05.03.07</t>
  </si>
  <si>
    <t>幡山　寛念</t>
  </si>
  <si>
    <t>1971.03</t>
  </si>
  <si>
    <t>小引　高義</t>
  </si>
  <si>
    <t>2001.09.01</t>
  </si>
  <si>
    <t>門野　祇得</t>
  </si>
  <si>
    <t>1999.03.27</t>
  </si>
  <si>
    <t>氏平　篤正</t>
  </si>
  <si>
    <t>1997.04.17</t>
  </si>
  <si>
    <t>真庭市立図書館条例</t>
  </si>
  <si>
    <t>05.03.31</t>
  </si>
  <si>
    <t>稲田　裕</t>
  </si>
  <si>
    <t>1907.04.00</t>
  </si>
  <si>
    <t>55.07.14</t>
  </si>
  <si>
    <t>西尾　節男</t>
  </si>
  <si>
    <t>2005.03.31</t>
  </si>
  <si>
    <t>衣旗　拡次</t>
  </si>
  <si>
    <t>美作市立図書館条例</t>
  </si>
  <si>
    <t>谷　貞男</t>
  </si>
  <si>
    <t>豊福　一郎</t>
  </si>
  <si>
    <t>藤生　富夫</t>
  </si>
  <si>
    <t>1993.11.00</t>
  </si>
  <si>
    <t>小林　昭文</t>
  </si>
  <si>
    <t>1987</t>
  </si>
  <si>
    <t>難波　義明</t>
  </si>
  <si>
    <t>1996.11.01</t>
  </si>
  <si>
    <t>建部町立図書館設置条例</t>
  </si>
  <si>
    <t>96.11.01</t>
  </si>
  <si>
    <t>金谷　祥正</t>
  </si>
  <si>
    <t>1985.02.01</t>
  </si>
  <si>
    <t>瀬戸町立図書館設置条例</t>
  </si>
  <si>
    <t>85.02.01</t>
  </si>
  <si>
    <t>渋藤　泰三</t>
  </si>
  <si>
    <t>1999.02.02</t>
  </si>
  <si>
    <t>佐伯町立図書館の設置及び管理に関する条例</t>
  </si>
  <si>
    <t>99.02.01</t>
  </si>
  <si>
    <t>近藤　立己</t>
  </si>
  <si>
    <t>1992.07.17</t>
  </si>
  <si>
    <t>和気町立図書館設置条例</t>
  </si>
  <si>
    <t>92.04.01</t>
  </si>
  <si>
    <t>渡部　秀人</t>
  </si>
  <si>
    <t>1987.05.00</t>
  </si>
  <si>
    <t>早島町立図書館設置条例</t>
  </si>
  <si>
    <t>中桐　恒和</t>
  </si>
  <si>
    <t>2000.04.01</t>
  </si>
  <si>
    <t>船穂町立図書館設置条例</t>
  </si>
  <si>
    <t>00.04.01</t>
  </si>
  <si>
    <t>2003.11.01</t>
  </si>
  <si>
    <t>金光町立図書館設置条例</t>
  </si>
  <si>
    <t>03.11.01</t>
  </si>
  <si>
    <t>村上　良三</t>
  </si>
  <si>
    <t>1983.02.00</t>
  </si>
  <si>
    <t>鴨方町立図書館設置条例及び管理運営に関する条例</t>
  </si>
  <si>
    <t>82.12.17</t>
  </si>
  <si>
    <t>高田　弘康</t>
  </si>
  <si>
    <t>1993.06.00</t>
  </si>
  <si>
    <t>里庄町立図書館設置条例</t>
  </si>
  <si>
    <t>93.03.16</t>
  </si>
  <si>
    <t>武　泰稔</t>
  </si>
  <si>
    <t>1999.04.01</t>
  </si>
  <si>
    <t>矢掛町立図書館設置条例</t>
  </si>
  <si>
    <t>99.04.01</t>
  </si>
  <si>
    <t>中島　栄</t>
  </si>
  <si>
    <t>真備町立図書館設置条例</t>
  </si>
  <si>
    <t>牧本　明</t>
  </si>
  <si>
    <t>2003.03.27</t>
  </si>
  <si>
    <t>鏡野町立図書館の設置及び管理に関する条例</t>
  </si>
  <si>
    <t>02.03.22</t>
  </si>
  <si>
    <t>岸本　耕二</t>
  </si>
  <si>
    <t>2001.10.02</t>
  </si>
  <si>
    <t>勝央図書館の設置及び管理運営に関する条例</t>
  </si>
  <si>
    <t>02.10.02</t>
  </si>
  <si>
    <t>皆木　厚於</t>
  </si>
  <si>
    <t>1994.04.25</t>
  </si>
  <si>
    <t>奈義町立図書館設置及び管理運営に関する条例</t>
  </si>
  <si>
    <t>93.03.22</t>
  </si>
  <si>
    <t>田中　幸彦</t>
  </si>
  <si>
    <t>2001.02.01</t>
  </si>
  <si>
    <t>久米南町立図書館設置及び管理運営に関する条例</t>
  </si>
  <si>
    <t>01.02.01</t>
  </si>
  <si>
    <t>中村　みき江</t>
  </si>
  <si>
    <t>美咲町立柵原図書館条例</t>
  </si>
  <si>
    <t>福井　友恵</t>
  </si>
  <si>
    <t>1997.03.12</t>
  </si>
  <si>
    <t>美咲町立旭図書館条例</t>
  </si>
  <si>
    <t>金光　和道</t>
  </si>
  <si>
    <t>1943.09.08</t>
  </si>
  <si>
    <t>稲荷　日應</t>
  </si>
  <si>
    <t>-</t>
  </si>
  <si>
    <t>－</t>
  </si>
  <si>
    <t>注)平成１５年度決算の奉仕人口は、県住民基本台帳平成１５年４月版を使用した。</t>
  </si>
  <si>
    <t>　　平成１５年度時、日生・吉永・赤坂・蒜山・美作中央・英田・大原・東粟は、公民館図書室</t>
  </si>
  <si>
    <t>人</t>
  </si>
  <si>
    <t>市町村貸出冊数合計</t>
  </si>
  <si>
    <t>冊</t>
  </si>
  <si>
    <t>市町村蔵書冊数の合計</t>
  </si>
  <si>
    <t>１７年度年間受入冊数市町村合計</t>
  </si>
  <si>
    <t>専任職員市町村合計</t>
  </si>
  <si>
    <t>牛窓</t>
  </si>
  <si>
    <t>山陽</t>
  </si>
  <si>
    <t>久世</t>
  </si>
  <si>
    <t>勝山</t>
  </si>
  <si>
    <t>作東</t>
  </si>
  <si>
    <t>旭</t>
  </si>
  <si>
    <t>⑥平成１５年度決算英田町は公民館図書室の為、単独データなし。</t>
  </si>
  <si>
    <t>注）</t>
  </si>
  <si>
    <t>①複数館ある市町村は､１つにまとめた。</t>
  </si>
  <si>
    <t>②｢奉仕人口｣は岡山県住民基本台帳月報平成１７年度３月分の数値を使用した。</t>
  </si>
  <si>
    <t>③{県平均}は、図書館設置市町村人口の総和で､該当項目の市町村合計を割った｡</t>
  </si>
  <si>
    <t>④金光町の１５年度決算の空白は、その年が金光町立図書館の開館年で予算が郷土資料館に含まれていたため。</t>
  </si>
  <si>
    <t>⑤平成１５年度時、日生・吉永・赤坂・蒜山・美作中央・英田・大原・東粟は、公民館図書室。</t>
  </si>
  <si>
    <t>⑦登録率で、津山市・笠岡市・井原市・新見市・瀬戸内市・真庭市・美作市・建部町・鴨方町・里庄町・鏡野町・勝央町・奈義町・久米南町・美咲町は対象を広域としている図書館である。</t>
  </si>
  <si>
    <t>1人当人口
(千人)</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</si>
</sst>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quot;##&quot;/日&quot;\)"/>
    <numFmt numFmtId="178" formatCode="\(###&quot;・&quot;##&quot;日毎&quot;\)"/>
    <numFmt numFmtId="179" formatCode="h:mm&quot;-&quot;h:mm"/>
    <numFmt numFmtId="180" formatCode="##&quot;:&quot;##&quot;-&quot;##&quot;:&quot;##"/>
    <numFmt numFmtId="181" formatCode="\(##0\)"/>
    <numFmt numFmtId="182" formatCode="#####.##"/>
    <numFmt numFmtId="183" formatCode="#####.###"/>
    <numFmt numFmtId="184" formatCode="#####.#"/>
    <numFmt numFmtId="185" formatCode="#####.##00"/>
    <numFmt numFmtId="186" formatCode="0.0"/>
    <numFmt numFmtId="187" formatCode="0.00_);[Red]\(0.00\)"/>
    <numFmt numFmtId="188" formatCode="0.000"/>
    <numFmt numFmtId="189" formatCode="&quot;〒&quot;###&quot;-&quot;####"/>
    <numFmt numFmtId="190" formatCode="&quot;( &quot;##&quot; )&quot;"/>
    <numFmt numFmtId="191" formatCode="&quot;( &quot;###,###&quot; )&quot;"/>
    <numFmt numFmtId="192" formatCode="&quot;( &quot;###,##0&quot; )&quot;"/>
    <numFmt numFmtId="193" formatCode="\(##0.0\)"/>
    <numFmt numFmtId="194" formatCode="0.0%"/>
    <numFmt numFmtId="195" formatCode="0.0000"/>
    <numFmt numFmtId="196" formatCode="#,##0.0;[Red]\-#,##0.0"/>
    <numFmt numFmtId="197" formatCode="0.0_);[Red]\(0.0\)"/>
    <numFmt numFmtId="198" formatCode="#,##0.000;[Red]\-#,##0.000"/>
    <numFmt numFmtId="199" formatCode="#,##0.0000;[Red]\-#,##0.0000"/>
    <numFmt numFmtId="200" formatCode="#,##0.00_ ;[Red]\-#,##0.00\ "/>
    <numFmt numFmtId="201" formatCode="&quot;( &quot;##.#&quot; )&quot;"/>
    <numFmt numFmtId="202" formatCode="&quot;Yes&quot;;&quot;Yes&quot;;&quot;No&quot;"/>
    <numFmt numFmtId="203" formatCode="&quot;True&quot;;&quot;True&quot;;&quot;False&quot;"/>
    <numFmt numFmtId="204" formatCode="&quot;On&quot;;&quot;On&quot;;&quot;Off&quot;"/>
    <numFmt numFmtId="205" formatCode="#,##0_ ;[Red]\-#,##0\ "/>
    <numFmt numFmtId="206" formatCode="#,##0_ "/>
    <numFmt numFmtId="207" formatCode="0.0_ "/>
    <numFmt numFmtId="208" formatCode="0_);[Red]\(0\)"/>
    <numFmt numFmtId="209" formatCode="[&lt;=999]000;[&lt;=9999]000\-00;000\-0000"/>
    <numFmt numFmtId="210" formatCode="#,##0_);[Red]\(#,##0\)"/>
    <numFmt numFmtId="211" formatCode="#,##0.00_);[Red]\(#,##0.00\)"/>
    <numFmt numFmtId="212" formatCode="#,##0.00_ "/>
    <numFmt numFmtId="213" formatCode="0_ "/>
    <numFmt numFmtId="214" formatCode="#,##0.000_ "/>
    <numFmt numFmtId="215" formatCode="#,##0.0_ "/>
    <numFmt numFmtId="216" formatCode="#,##0.0"/>
    <numFmt numFmtId="217" formatCode="#,##0;[Red]#,##0"/>
    <numFmt numFmtId="218" formatCode="0.0E+00"/>
    <numFmt numFmtId="219" formatCode="&quot;△&quot;\ #,##0;&quot;▲&quot;\ #,##0"/>
  </numFmts>
  <fonts count="1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Ｐゴシック"/>
      <family val="3"/>
    </font>
    <font>
      <sz val="9"/>
      <name val="HG丸ｺﾞｼｯｸM-PRO"/>
      <family val="3"/>
    </font>
    <font>
      <sz val="8"/>
      <name val="ＭＳ Ｐゴシック"/>
      <family val="3"/>
    </font>
    <font>
      <sz val="10"/>
      <name val="HG丸ｺﾞｼｯｸM-PRO"/>
      <family val="3"/>
    </font>
    <font>
      <sz val="9"/>
      <name val="ＭＳ Ｐゴシック"/>
      <family val="3"/>
    </font>
    <font>
      <b/>
      <i/>
      <sz val="9"/>
      <name val="ＭＳ Ｐゴシック"/>
      <family val="3"/>
    </font>
    <font>
      <b/>
      <i/>
      <sz val="10"/>
      <name val="ＭＳ Ｐゴシック"/>
      <family val="3"/>
    </font>
    <font>
      <b/>
      <sz val="11"/>
      <name val="ＭＳ Ｐゴシック"/>
      <family val="3"/>
    </font>
    <font>
      <b/>
      <sz val="9"/>
      <name val="ＭＳ Ｐゴシック"/>
      <family val="3"/>
    </font>
    <font>
      <sz val="10"/>
      <color indexed="8"/>
      <name val="ＭＳ Ｐゴシック"/>
      <family val="3"/>
    </font>
    <font>
      <sz val="11"/>
      <color indexed="8"/>
      <name val="ＭＳ Ｐゴシック"/>
      <family val="3"/>
    </font>
  </fonts>
  <fills count="2">
    <fill>
      <patternFill/>
    </fill>
    <fill>
      <patternFill patternType="gray125"/>
    </fill>
  </fills>
  <borders count="114">
    <border>
      <left/>
      <right/>
      <top/>
      <bottom/>
      <diagonal/>
    </border>
    <border>
      <left>
        <color indexed="63"/>
      </left>
      <right style="thin"/>
      <top style="dotted"/>
      <bottom>
        <color indexed="63"/>
      </bottom>
    </border>
    <border>
      <left style="thin"/>
      <right style="thin"/>
      <top style="dotted"/>
      <bottom>
        <color indexed="63"/>
      </bottom>
    </border>
    <border>
      <left style="thin"/>
      <right>
        <color indexed="63"/>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thin"/>
      <right style="thin"/>
      <top style="dotted"/>
      <bottom style="dotted"/>
    </border>
    <border>
      <left style="thin"/>
      <right style="medium"/>
      <top style="dotted"/>
      <bottom style="dotted"/>
    </border>
    <border>
      <left>
        <color indexed="63"/>
      </left>
      <right style="thin"/>
      <top style="dotted"/>
      <bottom style="dotted"/>
    </border>
    <border>
      <left style="thin"/>
      <right style="thin"/>
      <top style="dotted"/>
      <bottom style="thin"/>
    </border>
    <border>
      <left style="thin"/>
      <right style="medium"/>
      <top style="dotted"/>
      <bottom style="thin"/>
    </border>
    <border>
      <left>
        <color indexed="63"/>
      </left>
      <right style="thin"/>
      <top style="dotted"/>
      <bottom style="thin"/>
    </border>
    <border>
      <left style="thin"/>
      <right style="thin"/>
      <top>
        <color indexed="63"/>
      </top>
      <bottom style="dotted"/>
    </border>
    <border>
      <left style="thin"/>
      <right style="medium"/>
      <top>
        <color indexed="63"/>
      </top>
      <bottom style="dotted"/>
    </border>
    <border>
      <left>
        <color indexed="63"/>
      </left>
      <right style="thin"/>
      <top>
        <color indexed="63"/>
      </top>
      <bottom style="dotted"/>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color indexed="63"/>
      </top>
      <bottom style="thin"/>
    </border>
    <border>
      <left style="thin"/>
      <right style="thin"/>
      <top style="thin"/>
      <bottom style="dotted"/>
    </border>
    <border>
      <left style="thin"/>
      <right style="medium"/>
      <top style="thin"/>
      <bottom style="dotted"/>
    </border>
    <border>
      <left>
        <color indexed="63"/>
      </left>
      <right style="thin"/>
      <top style="thin"/>
      <bottom style="dotted"/>
    </border>
    <border>
      <left style="thin"/>
      <right style="thin"/>
      <top style="dotted"/>
      <bottom style="medium"/>
    </border>
    <border>
      <left style="thin"/>
      <right style="medium"/>
      <top style="dotted"/>
      <bottom style="medium"/>
    </border>
    <border>
      <left>
        <color indexed="63"/>
      </left>
      <right style="thin"/>
      <top style="dotted"/>
      <bottom style="medium"/>
    </border>
    <border>
      <left style="thin"/>
      <right style="thin"/>
      <top style="medium"/>
      <bottom style="thin"/>
    </border>
    <border>
      <left style="thin"/>
      <right style="medium"/>
      <top style="medium"/>
      <bottom style="thin"/>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dotted"/>
      <bottom style="dotted"/>
    </border>
    <border>
      <left>
        <color indexed="63"/>
      </left>
      <right>
        <color indexed="63"/>
      </right>
      <top style="dotted"/>
      <bottom style="dotted"/>
    </border>
    <border>
      <left style="thin"/>
      <right>
        <color indexed="63"/>
      </right>
      <top style="dotted"/>
      <bottom>
        <color indexed="63"/>
      </bottom>
    </border>
    <border>
      <left>
        <color indexed="63"/>
      </left>
      <right>
        <color indexed="63"/>
      </right>
      <top style="dotted"/>
      <bottom>
        <color indexed="63"/>
      </bottom>
    </border>
    <border>
      <left style="thin"/>
      <right style="medium"/>
      <top style="dotted"/>
      <bottom>
        <color indexed="63"/>
      </bottom>
    </border>
    <border diagonalDown="1">
      <left style="thin"/>
      <right style="medium"/>
      <top style="thin"/>
      <bottom style="thin"/>
      <diagonal style="thin"/>
    </border>
    <border>
      <left style="thin"/>
      <right>
        <color indexed="63"/>
      </right>
      <top style="thin"/>
      <bottom style="dotted"/>
    </border>
    <border>
      <left>
        <color indexed="63"/>
      </left>
      <right>
        <color indexed="63"/>
      </right>
      <top style="thin"/>
      <bottom style="dotted"/>
    </border>
    <border diagonalDown="1">
      <left style="thin"/>
      <right style="medium"/>
      <top style="thin"/>
      <bottom>
        <color indexed="63"/>
      </bottom>
      <diagonal style="thin"/>
    </border>
    <border>
      <left>
        <color indexed="63"/>
      </left>
      <right>
        <color indexed="63"/>
      </right>
      <top style="thin"/>
      <bottom style="thin"/>
    </border>
    <border>
      <left style="thin"/>
      <right>
        <color indexed="63"/>
      </right>
      <top>
        <color indexed="63"/>
      </top>
      <bottom style="thin"/>
    </border>
    <border>
      <left style="medium"/>
      <right style="thin"/>
      <top style="thin"/>
      <bottom style="medium"/>
    </border>
    <border>
      <left style="thin"/>
      <right style="thin"/>
      <top style="thin"/>
      <bottom style="medium"/>
    </border>
    <border>
      <left style="thin"/>
      <right>
        <color indexed="63"/>
      </right>
      <top>
        <color indexed="63"/>
      </top>
      <bottom style="medium"/>
    </border>
    <border>
      <left style="thin"/>
      <right>
        <color indexed="63"/>
      </right>
      <top style="thin"/>
      <bottom style="medium"/>
    </border>
    <border>
      <left>
        <color indexed="63"/>
      </left>
      <right style="thin"/>
      <top style="thin"/>
      <bottom style="medium"/>
    </border>
    <border>
      <left style="thin"/>
      <right style="medium"/>
      <top style="thin"/>
      <bottom style="medium"/>
    </border>
    <border>
      <left>
        <color indexed="63"/>
      </left>
      <right>
        <color indexed="63"/>
      </right>
      <top style="thin"/>
      <bottom>
        <color indexed="63"/>
      </bottom>
    </border>
    <border>
      <left>
        <color indexed="63"/>
      </left>
      <right style="thin"/>
      <top>
        <color indexed="63"/>
      </top>
      <bottom>
        <color indexed="63"/>
      </bottom>
    </border>
    <border>
      <left style="thin"/>
      <right style="thin"/>
      <top style="thin"/>
      <bottom style="dashed"/>
    </border>
    <border>
      <left style="thin"/>
      <right style="medium"/>
      <top style="thin"/>
      <bottom style="dashed"/>
    </border>
    <border>
      <left style="thin"/>
      <right style="thin"/>
      <top style="dashed"/>
      <bottom style="dashed"/>
    </border>
    <border>
      <left style="thin"/>
      <right style="medium"/>
      <top style="dashed"/>
      <bottom style="dashed"/>
    </border>
    <border>
      <left style="thin"/>
      <right style="thin"/>
      <top style="dashed"/>
      <bottom style="thin"/>
    </border>
    <border>
      <left style="thin"/>
      <right style="medium"/>
      <top style="dashed"/>
      <bottom style="thin"/>
    </border>
    <border>
      <left style="thin"/>
      <right style="thin"/>
      <top style="dashed"/>
      <bottom>
        <color indexed="63"/>
      </bottom>
    </border>
    <border>
      <left style="thin"/>
      <right style="medium"/>
      <top style="dashed"/>
      <bottom>
        <color indexed="63"/>
      </bottom>
    </border>
    <border>
      <left style="medium"/>
      <right style="thin"/>
      <top style="thin"/>
      <bottom>
        <color indexed="63"/>
      </bottom>
    </border>
    <border diagonalDown="1">
      <left style="thin"/>
      <right style="thin"/>
      <top style="thin"/>
      <bottom style="dotted"/>
      <diagonal style="thin"/>
    </border>
    <border diagonalDown="1">
      <left style="thin"/>
      <right style="medium"/>
      <top style="thin"/>
      <bottom style="dotted"/>
      <diagonal style="thin"/>
    </border>
    <border diagonalDown="1">
      <left style="thin"/>
      <right style="thin"/>
      <top style="dotted"/>
      <bottom style="dotted"/>
      <diagonal style="thin"/>
    </border>
    <border diagonalDown="1">
      <left style="thin"/>
      <right style="medium"/>
      <top style="dotted"/>
      <bottom style="dotted"/>
      <diagonal style="thin"/>
    </border>
    <border diagonalDown="1">
      <left style="thin"/>
      <right style="thin"/>
      <top style="dotted"/>
      <bottom style="thin"/>
      <diagonal style="thin"/>
    </border>
    <border diagonalDown="1">
      <left style="thin"/>
      <right style="medium"/>
      <top style="dotted"/>
      <bottom style="thin"/>
      <diagonal style="thin"/>
    </border>
    <border>
      <left style="medium"/>
      <right style="medium"/>
      <top style="medium"/>
      <bottom style="medium"/>
    </border>
    <border>
      <left style="thin"/>
      <right>
        <color indexed="63"/>
      </right>
      <top style="thin"/>
      <bottom>
        <color indexed="63"/>
      </bottom>
    </border>
    <border>
      <left>
        <color indexed="63"/>
      </left>
      <right style="thin"/>
      <top style="medium"/>
      <bottom style="thin"/>
    </border>
    <border>
      <left style="medium"/>
      <right style="thin"/>
      <top style="medium"/>
      <bottom style="thin"/>
    </border>
    <border>
      <left style="thin"/>
      <right>
        <color indexed="63"/>
      </right>
      <top style="medium"/>
      <bottom style="thin"/>
    </border>
    <border>
      <left style="thin"/>
      <right>
        <color indexed="63"/>
      </right>
      <top style="dotted"/>
      <bottom style="thin"/>
    </border>
    <border diagonalDown="1">
      <left style="thin"/>
      <right style="thin"/>
      <top style="thin"/>
      <bottom style="thin"/>
      <diagonal style="thin"/>
    </border>
    <border diagonalDown="1">
      <left style="thin"/>
      <right>
        <color indexed="63"/>
      </right>
      <top style="thin"/>
      <bottom style="thin"/>
      <diagonal style="thin"/>
    </border>
    <border>
      <left>
        <color indexed="63"/>
      </left>
      <right>
        <color indexed="63"/>
      </right>
      <top style="thin"/>
      <bottom style="medium"/>
    </border>
    <border diagonalDown="1">
      <left>
        <color indexed="63"/>
      </left>
      <right style="thin"/>
      <top style="thin"/>
      <bottom>
        <color indexed="63"/>
      </bottom>
      <diagonal style="thin"/>
    </border>
    <border diagonalDown="1">
      <left style="thin"/>
      <right style="thin"/>
      <top style="thin"/>
      <bottom>
        <color indexed="63"/>
      </bottom>
      <diagonal style="thin"/>
    </border>
    <border>
      <left style="thin"/>
      <right style="thin"/>
      <top style="medium"/>
      <bottom style="dotted"/>
    </border>
    <border>
      <left style="thin"/>
      <right style="medium"/>
      <top style="medium"/>
      <bottom style="dotted"/>
    </border>
    <border>
      <left>
        <color indexed="63"/>
      </left>
      <right style="thin"/>
      <top style="medium"/>
      <bottom style="dotted"/>
    </border>
    <border>
      <left style="medium"/>
      <right style="thin"/>
      <top style="dotted"/>
      <bottom style="dotted"/>
    </border>
    <border>
      <left style="medium"/>
      <right style="thin"/>
      <top style="dotted"/>
      <bottom style="thin"/>
    </border>
    <border>
      <left style="medium"/>
      <right style="thin"/>
      <top style="medium"/>
      <bottom style="dotted"/>
    </border>
    <border>
      <left style="medium"/>
      <right style="thin"/>
      <top style="dotted"/>
      <bottom>
        <color indexed="63"/>
      </bottom>
    </border>
    <border>
      <left style="medium"/>
      <right style="thin"/>
      <top>
        <color indexed="63"/>
      </top>
      <bottom style="dotted"/>
    </border>
    <border>
      <left style="medium"/>
      <right style="thin"/>
      <top style="thin"/>
      <bottom style="dotted"/>
    </border>
    <border>
      <left style="medium"/>
      <right style="thin"/>
      <top style="dotted"/>
      <bottom style="medium"/>
    </border>
    <border>
      <left>
        <color indexed="63"/>
      </left>
      <right>
        <color indexed="63"/>
      </right>
      <top style="medium"/>
      <bottom style="thin"/>
    </border>
    <border diagonalDown="1">
      <left>
        <color indexed="63"/>
      </left>
      <right style="thin"/>
      <top style="thin"/>
      <bottom style="thin"/>
      <diagonal style="thin"/>
    </border>
    <border diagonalDown="1">
      <left style="thin"/>
      <right>
        <color indexed="63"/>
      </right>
      <top style="thin"/>
      <bottom>
        <color indexed="63"/>
      </bottom>
      <diagonal style="thin"/>
    </border>
    <border>
      <left>
        <color indexed="63"/>
      </left>
      <right>
        <color indexed="63"/>
      </right>
      <top style="dotted"/>
      <bottom style="thin"/>
    </border>
    <border>
      <left>
        <color indexed="63"/>
      </left>
      <right>
        <color indexed="63"/>
      </right>
      <top>
        <color indexed="63"/>
      </top>
      <bottom style="thin"/>
    </border>
    <border>
      <left>
        <color indexed="63"/>
      </left>
      <right>
        <color indexed="63"/>
      </right>
      <top>
        <color indexed="63"/>
      </top>
      <bottom style="dotted"/>
    </border>
    <border>
      <left style="thin"/>
      <right>
        <color indexed="63"/>
      </right>
      <top>
        <color indexed="63"/>
      </top>
      <bottom>
        <color indexed="63"/>
      </bottom>
    </border>
    <border>
      <left style="medium"/>
      <right>
        <color indexed="63"/>
      </right>
      <top style="thin"/>
      <bottom style="thin"/>
    </border>
    <border diagonalDown="1">
      <left>
        <color indexed="63"/>
      </left>
      <right style="double"/>
      <top>
        <color indexed="63"/>
      </top>
      <bottom>
        <color indexed="63"/>
      </bottom>
      <diagonal style="thin"/>
    </border>
    <border diagonalDown="1">
      <left style="double"/>
      <right style="double"/>
      <top>
        <color indexed="63"/>
      </top>
      <bottom>
        <color indexed="63"/>
      </bottom>
      <diagonal style="thin"/>
    </border>
    <border diagonalDown="1">
      <left style="double"/>
      <right>
        <color indexed="63"/>
      </right>
      <top>
        <color indexed="63"/>
      </top>
      <bottom>
        <color indexed="63"/>
      </bottom>
      <diagonal style="thin"/>
    </border>
    <border>
      <left style="medium"/>
      <right style="double"/>
      <top style="thin"/>
      <bottom style="thin"/>
    </border>
    <border>
      <left style="double"/>
      <right style="thin"/>
      <top style="thin"/>
      <bottom style="thin"/>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thin"/>
      <top style="thin"/>
      <bottom style="dashed"/>
    </border>
    <border>
      <left style="medium"/>
      <right style="thin"/>
      <top style="dashed"/>
      <bottom>
        <color indexed="63"/>
      </bottom>
    </border>
    <border>
      <left style="thin"/>
      <right>
        <color indexed="63"/>
      </right>
      <top style="thin"/>
      <bottom style="dashed"/>
    </border>
    <border>
      <left>
        <color indexed="63"/>
      </left>
      <right style="thin"/>
      <top style="thin"/>
      <bottom style="dashed"/>
    </border>
    <border>
      <left style="thin"/>
      <right>
        <color indexed="63"/>
      </right>
      <top style="dashed"/>
      <bottom style="dashed"/>
    </border>
    <border>
      <left>
        <color indexed="63"/>
      </left>
      <right style="thin"/>
      <top style="dashed"/>
      <bottom style="dashed"/>
    </border>
    <border>
      <left style="thin"/>
      <right>
        <color indexed="63"/>
      </right>
      <top style="dashed"/>
      <bottom style="thin"/>
    </border>
    <border>
      <left>
        <color indexed="63"/>
      </left>
      <right style="thin"/>
      <top style="dashed"/>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2" fillId="0" borderId="0" applyNumberFormat="0" applyFill="0" applyBorder="0" applyAlignment="0" applyProtection="0"/>
  </cellStyleXfs>
  <cellXfs count="876">
    <xf numFmtId="0" fontId="0" fillId="0" borderId="0" xfId="0" applyAlignment="1">
      <alignment/>
    </xf>
    <xf numFmtId="0" fontId="0" fillId="0" borderId="0" xfId="0" applyFill="1" applyAlignment="1">
      <alignment/>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Fill="1" applyBorder="1" applyAlignment="1">
      <alignment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vertical="center"/>
    </xf>
    <xf numFmtId="189" fontId="6" fillId="0" borderId="7" xfId="0" applyNumberFormat="1" applyFont="1" applyFill="1" applyBorder="1" applyAlignment="1">
      <alignment horizontal="center" vertical="center"/>
    </xf>
    <xf numFmtId="0" fontId="7" fillId="0" borderId="5" xfId="0" applyFont="1" applyFill="1" applyBorder="1" applyAlignment="1">
      <alignment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0" fillId="0" borderId="0" xfId="0" applyFill="1" applyAlignment="1">
      <alignment vertical="center"/>
    </xf>
    <xf numFmtId="0" fontId="5" fillId="0" borderId="8" xfId="0" applyFont="1" applyFill="1" applyBorder="1" applyAlignment="1">
      <alignment horizontal="center" vertical="center"/>
    </xf>
    <xf numFmtId="0" fontId="5" fillId="0" borderId="9" xfId="0" applyFont="1" applyFill="1" applyBorder="1" applyAlignment="1">
      <alignment vertical="center"/>
    </xf>
    <xf numFmtId="189" fontId="6" fillId="0" borderId="10" xfId="0" applyNumberFormat="1" applyFont="1" applyFill="1" applyBorder="1" applyAlignment="1">
      <alignment horizontal="center" vertical="center"/>
    </xf>
    <xf numFmtId="0" fontId="7" fillId="0" borderId="8" xfId="0" applyFont="1" applyFill="1" applyBorder="1" applyAlignment="1">
      <alignment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vertical="center"/>
    </xf>
    <xf numFmtId="189" fontId="6" fillId="0" borderId="13" xfId="0" applyNumberFormat="1" applyFont="1" applyFill="1" applyBorder="1" applyAlignment="1">
      <alignment horizontal="center" vertical="center"/>
    </xf>
    <xf numFmtId="0" fontId="7" fillId="0" borderId="11" xfId="0" applyFont="1" applyFill="1" applyBorder="1" applyAlignment="1">
      <alignment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vertical="center"/>
    </xf>
    <xf numFmtId="189" fontId="6" fillId="0" borderId="16" xfId="0" applyNumberFormat="1" applyFont="1" applyFill="1" applyBorder="1" applyAlignment="1">
      <alignment horizontal="center" vertical="center"/>
    </xf>
    <xf numFmtId="0" fontId="7" fillId="0" borderId="14" xfId="0" applyFont="1" applyFill="1" applyBorder="1" applyAlignment="1">
      <alignment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vertical="center"/>
    </xf>
    <xf numFmtId="189" fontId="6" fillId="0" borderId="20" xfId="0" applyNumberFormat="1" applyFont="1" applyFill="1" applyBorder="1" applyAlignment="1">
      <alignment horizontal="center" vertical="center"/>
    </xf>
    <xf numFmtId="0" fontId="7" fillId="0" borderId="18" xfId="0" applyFont="1" applyFill="1" applyBorder="1" applyAlignment="1">
      <alignment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vertical="center"/>
    </xf>
    <xf numFmtId="189" fontId="6" fillId="0" borderId="23" xfId="0" applyNumberFormat="1" applyFont="1" applyFill="1" applyBorder="1" applyAlignment="1">
      <alignment horizontal="center" vertical="center"/>
    </xf>
    <xf numFmtId="0" fontId="7" fillId="0" borderId="21" xfId="0" applyFont="1" applyFill="1" applyBorder="1" applyAlignment="1">
      <alignment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0" fillId="0" borderId="3" xfId="0" applyFill="1" applyBorder="1" applyAlignment="1">
      <alignment/>
    </xf>
    <xf numFmtId="0" fontId="5" fillId="0" borderId="24" xfId="0" applyFont="1" applyFill="1" applyBorder="1" applyAlignment="1">
      <alignment horizontal="center" vertical="center"/>
    </xf>
    <xf numFmtId="0" fontId="5" fillId="0" borderId="25" xfId="0" applyFont="1" applyFill="1" applyBorder="1" applyAlignment="1">
      <alignment vertical="center"/>
    </xf>
    <xf numFmtId="189" fontId="6" fillId="0" borderId="26" xfId="0" applyNumberFormat="1" applyFont="1" applyFill="1" applyBorder="1" applyAlignment="1">
      <alignment horizontal="center" vertical="center"/>
    </xf>
    <xf numFmtId="0" fontId="7" fillId="0" borderId="24" xfId="0" applyFont="1" applyFill="1" applyBorder="1" applyAlignment="1">
      <alignment vertical="center"/>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0" fillId="0" borderId="0" xfId="0" applyFont="1" applyFill="1" applyAlignment="1">
      <alignment/>
    </xf>
    <xf numFmtId="0" fontId="0" fillId="0" borderId="0" xfId="0" applyFont="1" applyFill="1" applyAlignment="1">
      <alignment horizontal="center"/>
    </xf>
    <xf numFmtId="0" fontId="6" fillId="0" borderId="0" xfId="0" applyFont="1" applyFill="1" applyAlignment="1">
      <alignment/>
    </xf>
    <xf numFmtId="0" fontId="0" fillId="0" borderId="0" xfId="0" applyFill="1" applyAlignment="1">
      <alignment horizontal="right"/>
    </xf>
    <xf numFmtId="38" fontId="8" fillId="0" borderId="27" xfId="17" applyFont="1" applyFill="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4" fillId="0" borderId="0" xfId="0" applyFont="1" applyFill="1" applyAlignment="1">
      <alignment/>
    </xf>
    <xf numFmtId="0" fontId="4" fillId="0" borderId="29" xfId="0" applyFont="1" applyFill="1" applyBorder="1" applyAlignment="1">
      <alignment horizontal="center" vertical="center"/>
    </xf>
    <xf numFmtId="0" fontId="6" fillId="0" borderId="30" xfId="0" applyFont="1" applyFill="1" applyBorder="1" applyAlignment="1">
      <alignment horizontal="center" vertical="center" shrinkToFit="1"/>
    </xf>
    <xf numFmtId="0" fontId="6" fillId="0" borderId="31" xfId="0" applyFont="1" applyFill="1" applyBorder="1" applyAlignment="1">
      <alignment horizontal="center" vertical="center" shrinkToFit="1"/>
    </xf>
    <xf numFmtId="0" fontId="8" fillId="0" borderId="4" xfId="0" applyFont="1" applyFill="1" applyBorder="1" applyAlignment="1">
      <alignment vertical="center"/>
    </xf>
    <xf numFmtId="0" fontId="8" fillId="0" borderId="5" xfId="0" applyFont="1" applyFill="1" applyBorder="1" applyAlignment="1">
      <alignment horizontal="center" vertical="center"/>
    </xf>
    <xf numFmtId="38" fontId="4" fillId="0" borderId="5" xfId="17" applyFont="1" applyFill="1" applyBorder="1" applyAlignment="1">
      <alignment vertical="center"/>
    </xf>
    <xf numFmtId="0" fontId="8" fillId="0" borderId="21" xfId="0" applyFont="1" applyFill="1" applyBorder="1" applyAlignment="1">
      <alignment horizontal="center" vertical="center"/>
    </xf>
    <xf numFmtId="180" fontId="6" fillId="0" borderId="21" xfId="0" applyNumberFormat="1"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0" fillId="0" borderId="21" xfId="0" applyFill="1" applyBorder="1" applyAlignment="1">
      <alignment horizontal="right" vertical="center" wrapText="1"/>
    </xf>
    <xf numFmtId="0" fontId="8" fillId="0" borderId="8" xfId="0" applyFont="1" applyFill="1" applyBorder="1" applyAlignment="1">
      <alignment horizontal="center" vertical="center"/>
    </xf>
    <xf numFmtId="0" fontId="6" fillId="0" borderId="32" xfId="0" applyFont="1" applyFill="1" applyBorder="1" applyAlignment="1">
      <alignment vertical="center"/>
    </xf>
    <xf numFmtId="0" fontId="6" fillId="0" borderId="33" xfId="0" applyFont="1" applyFill="1" applyBorder="1" applyAlignment="1">
      <alignment vertical="center"/>
    </xf>
    <xf numFmtId="0" fontId="6" fillId="0" borderId="10" xfId="0" applyFont="1" applyFill="1" applyBorder="1" applyAlignment="1">
      <alignment vertical="center"/>
    </xf>
    <xf numFmtId="180" fontId="6" fillId="0" borderId="8" xfId="0" applyNumberFormat="1" applyFont="1" applyFill="1" applyBorder="1" applyAlignment="1">
      <alignment horizontal="center" vertical="center" wrapText="1"/>
    </xf>
    <xf numFmtId="180" fontId="6" fillId="0" borderId="8" xfId="0" applyNumberFormat="1" applyFont="1" applyFill="1" applyBorder="1" applyAlignment="1">
      <alignment horizontal="center" vertical="center"/>
    </xf>
    <xf numFmtId="180" fontId="6" fillId="0" borderId="32" xfId="0" applyNumberFormat="1"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0" fillId="0" borderId="8" xfId="0" applyFill="1" applyBorder="1" applyAlignment="1">
      <alignment horizontal="right" vertical="center" wrapText="1"/>
    </xf>
    <xf numFmtId="0" fontId="0" fillId="0" borderId="8" xfId="0" applyFill="1" applyBorder="1" applyAlignment="1">
      <alignment horizontal="center" vertical="center" wrapText="1"/>
    </xf>
    <xf numFmtId="178" fontId="6" fillId="0" borderId="9" xfId="0" applyNumberFormat="1" applyFont="1" applyFill="1" applyBorder="1" applyAlignment="1">
      <alignment horizontal="center" vertical="center" wrapText="1"/>
    </xf>
    <xf numFmtId="0" fontId="0" fillId="0" borderId="0" xfId="0" applyFill="1" applyAlignment="1">
      <alignment vertical="center" wrapText="1"/>
    </xf>
    <xf numFmtId="0" fontId="6" fillId="0" borderId="1" xfId="0" applyFont="1" applyFill="1" applyBorder="1" applyAlignment="1">
      <alignment vertical="center"/>
    </xf>
    <xf numFmtId="0" fontId="8" fillId="0" borderId="2" xfId="0" applyFont="1" applyFill="1" applyBorder="1" applyAlignment="1">
      <alignment horizontal="center" vertical="center"/>
    </xf>
    <xf numFmtId="0" fontId="6" fillId="0" borderId="34" xfId="0" applyFont="1" applyFill="1" applyBorder="1" applyAlignment="1">
      <alignment vertical="center"/>
    </xf>
    <xf numFmtId="178" fontId="6" fillId="0" borderId="6" xfId="0" applyNumberFormat="1" applyFont="1" applyFill="1" applyBorder="1" applyAlignment="1">
      <alignment horizontal="center" vertical="center"/>
    </xf>
    <xf numFmtId="0" fontId="6" fillId="0" borderId="6" xfId="0" applyFont="1" applyFill="1" applyBorder="1" applyAlignment="1">
      <alignment horizontal="center" vertical="center"/>
    </xf>
    <xf numFmtId="0" fontId="6" fillId="0" borderId="35" xfId="0" applyFont="1" applyFill="1" applyBorder="1" applyAlignment="1">
      <alignment vertical="center"/>
    </xf>
    <xf numFmtId="180" fontId="6" fillId="0" borderId="2" xfId="0" applyNumberFormat="1" applyFont="1" applyFill="1" applyBorder="1" applyAlignment="1">
      <alignment horizontal="center" vertical="center" wrapText="1"/>
    </xf>
    <xf numFmtId="180" fontId="6" fillId="0" borderId="2" xfId="0" applyNumberFormat="1" applyFont="1" applyFill="1" applyBorder="1" applyAlignment="1">
      <alignment horizontal="center" vertical="center"/>
    </xf>
    <xf numFmtId="180" fontId="6" fillId="0" borderId="34"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0" fillId="0" borderId="2" xfId="0" applyFill="1" applyBorder="1" applyAlignment="1">
      <alignment horizontal="right" vertical="center" wrapText="1"/>
    </xf>
    <xf numFmtId="0" fontId="0" fillId="0" borderId="2" xfId="0" applyFill="1" applyBorder="1" applyAlignment="1">
      <alignment horizontal="center" vertical="center" wrapText="1"/>
    </xf>
    <xf numFmtId="178" fontId="6" fillId="0" borderId="36" xfId="0" applyNumberFormat="1" applyFont="1" applyFill="1" applyBorder="1" applyAlignment="1">
      <alignment horizontal="center" vertical="center" wrapText="1"/>
    </xf>
    <xf numFmtId="0" fontId="0" fillId="0" borderId="5" xfId="0" applyFill="1" applyBorder="1" applyAlignment="1">
      <alignment horizontal="right" vertical="center"/>
    </xf>
    <xf numFmtId="178" fontId="6" fillId="0" borderId="37" xfId="0" applyNumberFormat="1" applyFont="1" applyFill="1" applyBorder="1" applyAlignment="1">
      <alignment horizontal="left" vertical="center"/>
    </xf>
    <xf numFmtId="0" fontId="6" fillId="0" borderId="38" xfId="0" applyFont="1" applyFill="1" applyBorder="1" applyAlignment="1">
      <alignment vertical="center"/>
    </xf>
    <xf numFmtId="0" fontId="6" fillId="0" borderId="39" xfId="0" applyFont="1" applyFill="1" applyBorder="1" applyAlignment="1">
      <alignment vertical="center"/>
    </xf>
    <xf numFmtId="0" fontId="0" fillId="0" borderId="23" xfId="0" applyFill="1" applyBorder="1" applyAlignment="1">
      <alignment vertical="center"/>
    </xf>
    <xf numFmtId="180" fontId="6" fillId="0" borderId="21" xfId="0" applyNumberFormat="1" applyFont="1" applyFill="1" applyBorder="1" applyAlignment="1">
      <alignment horizontal="center" vertical="center"/>
    </xf>
    <xf numFmtId="180" fontId="6" fillId="0" borderId="38" xfId="0" applyNumberFormat="1" applyFont="1" applyFill="1" applyBorder="1" applyAlignment="1">
      <alignment horizontal="center" vertical="center"/>
    </xf>
    <xf numFmtId="178" fontId="6" fillId="0" borderId="22" xfId="0" applyNumberFormat="1" applyFont="1" applyFill="1" applyBorder="1" applyAlignment="1">
      <alignment horizontal="center" vertical="center" wrapText="1"/>
    </xf>
    <xf numFmtId="0" fontId="0" fillId="0" borderId="10" xfId="0" applyFill="1" applyBorder="1" applyAlignment="1">
      <alignment vertical="center"/>
    </xf>
    <xf numFmtId="0" fontId="4" fillId="0" borderId="10" xfId="0" applyFont="1" applyFill="1" applyBorder="1" applyAlignment="1">
      <alignment horizontal="center" vertical="center"/>
    </xf>
    <xf numFmtId="0" fontId="0" fillId="0" borderId="1" xfId="0" applyFill="1" applyBorder="1" applyAlignment="1">
      <alignment vertical="center"/>
    </xf>
    <xf numFmtId="0" fontId="0" fillId="0" borderId="30" xfId="0" applyFill="1" applyBorder="1" applyAlignment="1">
      <alignment horizontal="right" vertical="center"/>
    </xf>
    <xf numFmtId="178" fontId="6" fillId="0" borderId="40" xfId="0" applyNumberFormat="1" applyFont="1" applyFill="1" applyBorder="1" applyAlignment="1">
      <alignment horizontal="left" vertical="center"/>
    </xf>
    <xf numFmtId="180" fontId="6" fillId="0" borderId="5" xfId="0" applyNumberFormat="1" applyFont="1" applyFill="1" applyBorder="1" applyAlignment="1">
      <alignment horizontal="center" vertical="center"/>
    </xf>
    <xf numFmtId="0" fontId="0" fillId="0" borderId="5" xfId="0" applyFill="1" applyBorder="1" applyAlignment="1">
      <alignment vertical="center"/>
    </xf>
    <xf numFmtId="0" fontId="4" fillId="0" borderId="23" xfId="0" applyFont="1" applyFill="1" applyBorder="1" applyAlignment="1">
      <alignment horizontal="center" vertical="center"/>
    </xf>
    <xf numFmtId="180" fontId="6" fillId="0" borderId="3" xfId="0" applyNumberFormat="1" applyFont="1" applyFill="1" applyBorder="1" applyAlignment="1">
      <alignment horizontal="center" vertical="center"/>
    </xf>
    <xf numFmtId="0" fontId="0" fillId="0" borderId="5" xfId="0" applyFill="1" applyBorder="1" applyAlignment="1">
      <alignment horizontal="center" vertical="center"/>
    </xf>
    <xf numFmtId="0" fontId="6" fillId="0" borderId="3" xfId="0" applyFont="1" applyFill="1" applyBorder="1" applyAlignment="1">
      <alignment vertical="center"/>
    </xf>
    <xf numFmtId="178" fontId="6" fillId="0" borderId="40" xfId="0" applyNumberFormat="1" applyFont="1" applyFill="1" applyBorder="1" applyAlignment="1">
      <alignment horizontal="center" vertical="center"/>
    </xf>
    <xf numFmtId="0" fontId="6" fillId="0" borderId="3" xfId="0" applyFont="1" applyFill="1" applyBorder="1" applyAlignment="1">
      <alignment vertical="center" wrapText="1"/>
    </xf>
    <xf numFmtId="0" fontId="6" fillId="0" borderId="41" xfId="0" applyFont="1" applyFill="1" applyBorder="1" applyAlignment="1">
      <alignment vertical="center" wrapText="1"/>
    </xf>
    <xf numFmtId="0" fontId="6" fillId="0" borderId="7" xfId="0" applyFont="1" applyFill="1" applyBorder="1" applyAlignment="1">
      <alignment vertical="center" wrapText="1"/>
    </xf>
    <xf numFmtId="0" fontId="4" fillId="0" borderId="7" xfId="0" applyFont="1" applyFill="1" applyBorder="1" applyAlignment="1">
      <alignment horizontal="center" vertical="center"/>
    </xf>
    <xf numFmtId="178" fontId="6" fillId="0" borderId="6" xfId="0" applyNumberFormat="1" applyFont="1" applyFill="1" applyBorder="1" applyAlignment="1">
      <alignment horizontal="left" vertical="center"/>
    </xf>
    <xf numFmtId="0" fontId="0" fillId="0" borderId="21" xfId="0" applyFill="1" applyBorder="1" applyAlignment="1">
      <alignment horizontal="right" vertical="center"/>
    </xf>
    <xf numFmtId="178" fontId="6" fillId="0" borderId="22" xfId="0" applyNumberFormat="1" applyFont="1" applyFill="1" applyBorder="1" applyAlignment="1">
      <alignment horizontal="left" vertical="center"/>
    </xf>
    <xf numFmtId="0" fontId="0" fillId="0" borderId="2" xfId="0" applyFill="1" applyBorder="1" applyAlignment="1">
      <alignment horizontal="right" vertical="center"/>
    </xf>
    <xf numFmtId="178" fontId="6" fillId="0" borderId="36" xfId="0" applyNumberFormat="1" applyFont="1" applyFill="1" applyBorder="1" applyAlignment="1">
      <alignment horizontal="left" vertical="center"/>
    </xf>
    <xf numFmtId="0" fontId="0" fillId="0" borderId="8" xfId="0" applyFill="1" applyBorder="1" applyAlignment="1">
      <alignment horizontal="center" vertical="center"/>
    </xf>
    <xf numFmtId="0" fontId="0" fillId="0" borderId="8" xfId="0" applyFill="1" applyBorder="1" applyAlignment="1">
      <alignment horizontal="right" vertical="center"/>
    </xf>
    <xf numFmtId="0" fontId="6" fillId="0" borderId="35" xfId="0" applyFont="1" applyFill="1" applyBorder="1" applyAlignment="1">
      <alignment horizontal="center" vertical="center" wrapText="1"/>
    </xf>
    <xf numFmtId="0" fontId="0" fillId="0" borderId="2" xfId="0" applyFill="1" applyBorder="1" applyAlignment="1">
      <alignment horizontal="center" vertical="center"/>
    </xf>
    <xf numFmtId="178" fontId="6" fillId="0" borderId="36" xfId="0" applyNumberFormat="1" applyFont="1" applyFill="1" applyBorder="1" applyAlignment="1">
      <alignment horizontal="center" vertical="center"/>
    </xf>
    <xf numFmtId="0" fontId="6" fillId="0" borderId="39" xfId="0" applyFont="1" applyFill="1" applyBorder="1" applyAlignment="1">
      <alignment horizontal="center" vertical="center" wrapText="1"/>
    </xf>
    <xf numFmtId="0" fontId="6" fillId="0" borderId="33" xfId="0" applyFont="1" applyFill="1" applyBorder="1" applyAlignment="1">
      <alignment horizontal="center" vertical="center" wrapText="1"/>
    </xf>
    <xf numFmtId="178" fontId="6" fillId="0" borderId="9" xfId="0" applyNumberFormat="1" applyFont="1" applyFill="1" applyBorder="1" applyAlignment="1">
      <alignment horizontal="center" vertical="center"/>
    </xf>
    <xf numFmtId="0" fontId="6" fillId="0" borderId="4" xfId="0" applyFont="1" applyFill="1" applyBorder="1" applyAlignment="1">
      <alignment vertical="center"/>
    </xf>
    <xf numFmtId="0" fontId="0" fillId="0" borderId="42" xfId="0" applyFill="1" applyBorder="1" applyAlignment="1">
      <alignment vertical="center"/>
    </xf>
    <xf numFmtId="0" fontId="8" fillId="0" borderId="11" xfId="0" applyFont="1" applyFill="1" applyBorder="1" applyAlignment="1">
      <alignment horizontal="center" vertical="center"/>
    </xf>
    <xf numFmtId="0" fontId="0" fillId="0" borderId="21" xfId="0" applyFill="1" applyBorder="1" applyAlignment="1">
      <alignment horizontal="center" vertical="center"/>
    </xf>
    <xf numFmtId="178" fontId="6" fillId="0" borderId="22" xfId="0" applyNumberFormat="1" applyFont="1" applyFill="1" applyBorder="1" applyAlignment="1">
      <alignment horizontal="center" vertical="center"/>
    </xf>
    <xf numFmtId="0" fontId="0" fillId="0" borderId="30" xfId="0" applyFill="1" applyBorder="1" applyAlignment="1">
      <alignment horizontal="center" vertical="center"/>
    </xf>
    <xf numFmtId="0" fontId="4" fillId="0" borderId="30" xfId="0" applyFont="1" applyFill="1" applyBorder="1" applyAlignment="1">
      <alignment horizontal="center" vertical="center"/>
    </xf>
    <xf numFmtId="178" fontId="6" fillId="0" borderId="31" xfId="0" applyNumberFormat="1" applyFont="1" applyFill="1" applyBorder="1" applyAlignment="1">
      <alignment horizontal="center" vertical="center"/>
    </xf>
    <xf numFmtId="38" fontId="4" fillId="0" borderId="5" xfId="17" applyFont="1" applyFill="1" applyBorder="1" applyAlignment="1">
      <alignment horizontal="center" vertical="center"/>
    </xf>
    <xf numFmtId="0" fontId="8" fillId="0" borderId="43" xfId="0" applyFont="1" applyFill="1" applyBorder="1" applyAlignment="1">
      <alignment vertical="center"/>
    </xf>
    <xf numFmtId="0" fontId="8" fillId="0" borderId="44" xfId="0" applyFont="1" applyFill="1" applyBorder="1" applyAlignment="1">
      <alignment horizontal="center" vertical="center"/>
    </xf>
    <xf numFmtId="0" fontId="6" fillId="0" borderId="45" xfId="0" applyFont="1" applyFill="1" applyBorder="1" applyAlignment="1">
      <alignment horizontal="center" vertical="center"/>
    </xf>
    <xf numFmtId="180" fontId="6" fillId="0" borderId="44" xfId="0" applyNumberFormat="1" applyFont="1" applyFill="1" applyBorder="1" applyAlignment="1">
      <alignment horizontal="center" vertical="center"/>
    </xf>
    <xf numFmtId="180" fontId="6" fillId="0" borderId="46" xfId="0" applyNumberFormat="1" applyFont="1" applyFill="1" applyBorder="1" applyAlignment="1">
      <alignment horizontal="center" vertical="center"/>
    </xf>
    <xf numFmtId="38" fontId="4" fillId="0" borderId="44" xfId="17" applyFont="1" applyFill="1" applyBorder="1" applyAlignment="1">
      <alignment horizontal="center" vertical="center"/>
    </xf>
    <xf numFmtId="0" fontId="4" fillId="0" borderId="47" xfId="0" applyFont="1" applyFill="1" applyBorder="1" applyAlignment="1">
      <alignment horizontal="center" vertical="center"/>
    </xf>
    <xf numFmtId="0" fontId="4" fillId="0" borderId="44" xfId="0" applyFont="1" applyFill="1" applyBorder="1" applyAlignment="1">
      <alignment horizontal="center" vertical="center"/>
    </xf>
    <xf numFmtId="0" fontId="0" fillId="0" borderId="44" xfId="0" applyFill="1" applyBorder="1" applyAlignment="1">
      <alignment horizontal="center" vertical="center"/>
    </xf>
    <xf numFmtId="178" fontId="6" fillId="0" borderId="48" xfId="0" applyNumberFormat="1" applyFont="1" applyFill="1" applyBorder="1" applyAlignment="1">
      <alignment horizontal="center" vertical="center"/>
    </xf>
    <xf numFmtId="0" fontId="0" fillId="0" borderId="49" xfId="0" applyFill="1" applyBorder="1" applyAlignment="1">
      <alignment/>
    </xf>
    <xf numFmtId="0" fontId="0" fillId="0" borderId="0" xfId="0" applyFill="1" applyBorder="1" applyAlignment="1">
      <alignment/>
    </xf>
    <xf numFmtId="0" fontId="0" fillId="0" borderId="0" xfId="0" applyFont="1" applyFill="1" applyBorder="1" applyAlignment="1">
      <alignment/>
    </xf>
    <xf numFmtId="0" fontId="8" fillId="0" borderId="0" xfId="0" applyFont="1" applyFill="1" applyBorder="1" applyAlignment="1">
      <alignment horizontal="center"/>
    </xf>
    <xf numFmtId="38" fontId="4" fillId="0" borderId="0" xfId="17" applyFont="1" applyFill="1" applyBorder="1" applyAlignment="1">
      <alignment vertical="center"/>
    </xf>
    <xf numFmtId="0" fontId="0" fillId="0" borderId="0" xfId="0" applyFill="1" applyBorder="1" applyAlignment="1">
      <alignment horizontal="center"/>
    </xf>
    <xf numFmtId="0" fontId="8" fillId="0" borderId="0" xfId="0" applyFont="1" applyFill="1" applyAlignment="1">
      <alignment horizontal="center"/>
    </xf>
    <xf numFmtId="0" fontId="0" fillId="0" borderId="0" xfId="0" applyFill="1" applyAlignment="1">
      <alignment horizontal="center"/>
    </xf>
    <xf numFmtId="38" fontId="0" fillId="0" borderId="0" xfId="17" applyFill="1" applyBorder="1" applyAlignment="1">
      <alignment vertical="center"/>
    </xf>
    <xf numFmtId="38" fontId="0" fillId="0" borderId="5" xfId="17" applyFill="1" applyBorder="1" applyAlignment="1">
      <alignment vertical="center"/>
    </xf>
    <xf numFmtId="0" fontId="0" fillId="0" borderId="0" xfId="0" applyFill="1" applyAlignment="1">
      <alignment horizontal="center" vertical="center" wrapText="1"/>
    </xf>
    <xf numFmtId="0" fontId="8" fillId="0" borderId="5"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8" fillId="0" borderId="4" xfId="0" applyFont="1" applyFill="1" applyBorder="1" applyAlignment="1">
      <alignment horizontal="center" vertical="center"/>
    </xf>
    <xf numFmtId="0" fontId="0" fillId="0" borderId="5" xfId="0" applyFont="1" applyFill="1" applyBorder="1" applyAlignment="1">
      <alignment horizontal="center" vertical="center"/>
    </xf>
    <xf numFmtId="4" fontId="8" fillId="0" borderId="5" xfId="0" applyNumberFormat="1" applyFont="1" applyFill="1" applyBorder="1" applyAlignment="1">
      <alignment vertical="center"/>
    </xf>
    <xf numFmtId="0" fontId="8" fillId="0" borderId="5" xfId="0" applyFont="1" applyFill="1" applyBorder="1" applyAlignment="1">
      <alignment vertical="center"/>
    </xf>
    <xf numFmtId="0" fontId="8" fillId="0" borderId="5" xfId="0" applyNumberFormat="1" applyFont="1" applyFill="1" applyBorder="1" applyAlignment="1">
      <alignment horizontal="center" vertical="center"/>
    </xf>
    <xf numFmtId="216" fontId="4" fillId="0" borderId="5" xfId="0" applyNumberFormat="1" applyFont="1" applyFill="1" applyBorder="1" applyAlignment="1">
      <alignment vertical="center"/>
    </xf>
    <xf numFmtId="0" fontId="6" fillId="0" borderId="5" xfId="0" applyFont="1" applyFill="1" applyBorder="1" applyAlignment="1">
      <alignment horizontal="right" vertical="center"/>
    </xf>
    <xf numFmtId="0" fontId="6" fillId="0" borderId="5" xfId="0" applyFont="1" applyFill="1" applyBorder="1" applyAlignment="1">
      <alignment vertical="center" shrinkToFit="1"/>
    </xf>
    <xf numFmtId="0" fontId="6" fillId="0" borderId="6" xfId="0" applyFont="1" applyFill="1" applyBorder="1" applyAlignment="1">
      <alignment horizontal="right" vertical="center"/>
    </xf>
    <xf numFmtId="4" fontId="8" fillId="0" borderId="21" xfId="0" applyNumberFormat="1" applyFont="1" applyFill="1" applyBorder="1" applyAlignment="1">
      <alignment vertical="center"/>
    </xf>
    <xf numFmtId="0" fontId="8" fillId="0" borderId="21" xfId="0" applyFont="1" applyFill="1" applyBorder="1" applyAlignment="1">
      <alignment vertical="center"/>
    </xf>
    <xf numFmtId="0" fontId="8" fillId="0" borderId="21" xfId="0" applyNumberFormat="1" applyFont="1" applyFill="1" applyBorder="1" applyAlignment="1">
      <alignment horizontal="center" vertical="center"/>
    </xf>
    <xf numFmtId="216" fontId="4" fillId="0" borderId="21" xfId="0" applyNumberFormat="1" applyFont="1" applyFill="1" applyBorder="1" applyAlignment="1">
      <alignment vertical="center"/>
    </xf>
    <xf numFmtId="0" fontId="6" fillId="0" borderId="21" xfId="0" applyFont="1" applyFill="1" applyBorder="1" applyAlignment="1">
      <alignment horizontal="right" vertical="center"/>
    </xf>
    <xf numFmtId="0" fontId="6" fillId="0" borderId="21" xfId="0" applyFont="1" applyFill="1" applyBorder="1" applyAlignment="1">
      <alignment vertical="center" shrinkToFit="1"/>
    </xf>
    <xf numFmtId="0" fontId="6" fillId="0" borderId="22" xfId="0" applyFont="1" applyFill="1" applyBorder="1" applyAlignment="1">
      <alignment horizontal="right" vertical="center"/>
    </xf>
    <xf numFmtId="4" fontId="8" fillId="0" borderId="8" xfId="0" applyNumberFormat="1" applyFont="1" applyFill="1" applyBorder="1" applyAlignment="1">
      <alignment vertical="center"/>
    </xf>
    <xf numFmtId="0" fontId="8" fillId="0" borderId="8" xfId="0" applyFont="1" applyFill="1" applyBorder="1" applyAlignment="1">
      <alignment vertical="center"/>
    </xf>
    <xf numFmtId="0" fontId="8" fillId="0" borderId="8" xfId="0" applyNumberFormat="1" applyFont="1" applyFill="1" applyBorder="1" applyAlignment="1">
      <alignment horizontal="center" vertical="center"/>
    </xf>
    <xf numFmtId="216" fontId="4" fillId="0" borderId="8" xfId="0" applyNumberFormat="1" applyFont="1" applyFill="1" applyBorder="1" applyAlignment="1">
      <alignment vertical="center"/>
    </xf>
    <xf numFmtId="0" fontId="6" fillId="0" borderId="8" xfId="0" applyFont="1" applyFill="1" applyBorder="1" applyAlignment="1">
      <alignment horizontal="right" vertical="center"/>
    </xf>
    <xf numFmtId="0" fontId="6" fillId="0" borderId="8" xfId="0" applyFont="1" applyFill="1" applyBorder="1" applyAlignment="1">
      <alignment vertical="center" shrinkToFit="1"/>
    </xf>
    <xf numFmtId="0" fontId="6" fillId="0" borderId="9" xfId="0" applyFont="1" applyFill="1" applyBorder="1" applyAlignment="1">
      <alignment horizontal="right" vertical="center"/>
    </xf>
    <xf numFmtId="216" fontId="4" fillId="0" borderId="8" xfId="0" applyNumberFormat="1" applyFont="1" applyFill="1" applyBorder="1" applyAlignment="1">
      <alignment horizontal="right" vertical="center"/>
    </xf>
    <xf numFmtId="4" fontId="8" fillId="0" borderId="11" xfId="0" applyNumberFormat="1" applyFont="1" applyFill="1" applyBorder="1" applyAlignment="1">
      <alignment vertical="center"/>
    </xf>
    <xf numFmtId="0" fontId="8" fillId="0" borderId="11" xfId="0" applyFont="1" applyFill="1" applyBorder="1" applyAlignment="1">
      <alignment vertical="center"/>
    </xf>
    <xf numFmtId="0" fontId="8" fillId="0" borderId="11" xfId="0" applyNumberFormat="1" applyFont="1" applyFill="1" applyBorder="1" applyAlignment="1">
      <alignment horizontal="center" vertical="center"/>
    </xf>
    <xf numFmtId="216" fontId="4" fillId="0" borderId="11" xfId="0" applyNumberFormat="1" applyFont="1" applyFill="1" applyBorder="1" applyAlignment="1">
      <alignment vertical="center"/>
    </xf>
    <xf numFmtId="0" fontId="6" fillId="0" borderId="11" xfId="0" applyFont="1" applyFill="1" applyBorder="1" applyAlignment="1">
      <alignment horizontal="right" vertical="center"/>
    </xf>
    <xf numFmtId="0" fontId="6" fillId="0" borderId="11" xfId="0" applyFont="1" applyFill="1" applyBorder="1" applyAlignment="1">
      <alignment vertical="center" shrinkToFit="1"/>
    </xf>
    <xf numFmtId="0" fontId="6" fillId="0" borderId="12" xfId="0" applyFont="1" applyFill="1" applyBorder="1" applyAlignment="1">
      <alignment horizontal="right" vertical="center"/>
    </xf>
    <xf numFmtId="0" fontId="10" fillId="0" borderId="3" xfId="0" applyFont="1" applyFill="1" applyBorder="1" applyAlignment="1">
      <alignment horizontal="center" vertical="center"/>
    </xf>
    <xf numFmtId="4" fontId="8" fillId="0" borderId="5" xfId="0" applyNumberFormat="1" applyFont="1" applyFill="1" applyBorder="1" applyAlignment="1">
      <alignment horizontal="right" vertical="center"/>
    </xf>
    <xf numFmtId="216" fontId="4" fillId="0" borderId="5" xfId="0" applyNumberFormat="1" applyFont="1" applyFill="1" applyBorder="1" applyAlignment="1">
      <alignment horizontal="right" vertical="center"/>
    </xf>
    <xf numFmtId="0" fontId="4" fillId="0" borderId="0" xfId="0" applyFont="1" applyFill="1" applyAlignment="1">
      <alignment vertical="center"/>
    </xf>
    <xf numFmtId="0" fontId="9" fillId="0" borderId="3"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1" xfId="0" applyFont="1" applyFill="1" applyBorder="1" applyAlignment="1">
      <alignment vertical="center" wrapText="1"/>
    </xf>
    <xf numFmtId="4" fontId="8" fillId="0" borderId="2" xfId="0" applyNumberFormat="1" applyFont="1" applyFill="1" applyBorder="1" applyAlignment="1">
      <alignment vertical="center"/>
    </xf>
    <xf numFmtId="0" fontId="8" fillId="0" borderId="2" xfId="0" applyFont="1" applyFill="1" applyBorder="1" applyAlignment="1">
      <alignment vertical="center"/>
    </xf>
    <xf numFmtId="0" fontId="8" fillId="0" borderId="2" xfId="0" applyNumberFormat="1" applyFont="1" applyFill="1" applyBorder="1" applyAlignment="1">
      <alignment horizontal="center" vertical="center"/>
    </xf>
    <xf numFmtId="216" fontId="4" fillId="0" borderId="2" xfId="0" applyNumberFormat="1" applyFont="1" applyFill="1" applyBorder="1" applyAlignment="1">
      <alignment vertical="center"/>
    </xf>
    <xf numFmtId="0" fontId="6" fillId="0" borderId="2" xfId="0" applyFont="1" applyFill="1" applyBorder="1" applyAlignment="1">
      <alignment horizontal="right" vertical="center"/>
    </xf>
    <xf numFmtId="0" fontId="6" fillId="0" borderId="2" xfId="0" applyFont="1" applyFill="1" applyBorder="1" applyAlignment="1">
      <alignment vertical="center" shrinkToFit="1"/>
    </xf>
    <xf numFmtId="0" fontId="6" fillId="0" borderId="36" xfId="0" applyFont="1" applyFill="1" applyBorder="1" applyAlignment="1">
      <alignment horizontal="right" vertical="center"/>
    </xf>
    <xf numFmtId="0" fontId="6" fillId="0" borderId="8" xfId="0" applyFont="1" applyFill="1" applyBorder="1" applyAlignment="1">
      <alignment horizontal="center" vertical="center"/>
    </xf>
    <xf numFmtId="0" fontId="6" fillId="0" borderId="5" xfId="0" applyFont="1" applyFill="1" applyBorder="1" applyAlignment="1">
      <alignment vertical="center" wrapText="1"/>
    </xf>
    <xf numFmtId="0" fontId="3" fillId="0" borderId="5" xfId="0" applyFont="1" applyFill="1" applyBorder="1" applyAlignment="1">
      <alignment vertical="center" wrapText="1" shrinkToFit="1"/>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shrinkToFit="1"/>
    </xf>
    <xf numFmtId="0" fontId="8" fillId="0" borderId="43" xfId="0" applyFont="1" applyFill="1" applyBorder="1" applyAlignment="1">
      <alignment horizontal="center" vertical="center"/>
    </xf>
    <xf numFmtId="4" fontId="8" fillId="0" borderId="44" xfId="0" applyNumberFormat="1" applyFont="1" applyFill="1" applyBorder="1" applyAlignment="1">
      <alignment horizontal="center" vertical="center"/>
    </xf>
    <xf numFmtId="0" fontId="8" fillId="0" borderId="44" xfId="0" applyFont="1" applyFill="1" applyBorder="1" applyAlignment="1">
      <alignment vertical="center"/>
    </xf>
    <xf numFmtId="0" fontId="8" fillId="0" borderId="44" xfId="0" applyNumberFormat="1" applyFont="1" applyFill="1" applyBorder="1" applyAlignment="1">
      <alignment horizontal="center" vertical="center"/>
    </xf>
    <xf numFmtId="216" fontId="4" fillId="0" borderId="44" xfId="0" applyNumberFormat="1" applyFont="1" applyFill="1" applyBorder="1" applyAlignment="1">
      <alignment vertical="center"/>
    </xf>
    <xf numFmtId="0" fontId="6" fillId="0" borderId="44" xfId="0" applyFont="1" applyFill="1" applyBorder="1" applyAlignment="1">
      <alignment horizontal="center" vertical="center"/>
    </xf>
    <xf numFmtId="0" fontId="6" fillId="0" borderId="44" xfId="0" applyFont="1" applyFill="1" applyBorder="1" applyAlignment="1">
      <alignment horizontal="center" vertical="center" shrinkToFit="1"/>
    </xf>
    <xf numFmtId="0" fontId="6" fillId="0" borderId="48" xfId="0" applyFont="1" applyFill="1" applyBorder="1" applyAlignment="1">
      <alignment horizontal="center" vertical="center"/>
    </xf>
    <xf numFmtId="3" fontId="11" fillId="0" borderId="0" xfId="0" applyNumberFormat="1" applyFont="1" applyFill="1" applyBorder="1" applyAlignment="1">
      <alignment vertical="center"/>
    </xf>
    <xf numFmtId="0" fontId="8" fillId="0" borderId="0" xfId="0" applyFont="1" applyFill="1" applyBorder="1" applyAlignment="1">
      <alignment horizontal="center" vertical="center"/>
    </xf>
    <xf numFmtId="4" fontId="8" fillId="0" borderId="50" xfId="0" applyNumberFormat="1" applyFont="1" applyFill="1" applyBorder="1" applyAlignment="1">
      <alignment horizontal="center" vertical="center"/>
    </xf>
    <xf numFmtId="0" fontId="8" fillId="0" borderId="0" xfId="0" applyFont="1" applyFill="1" applyBorder="1" applyAlignment="1">
      <alignment vertical="center"/>
    </xf>
    <xf numFmtId="0" fontId="8" fillId="0" borderId="0" xfId="0" applyNumberFormat="1" applyFont="1" applyFill="1" applyBorder="1" applyAlignment="1">
      <alignment horizontal="center" vertical="center"/>
    </xf>
    <xf numFmtId="3" fontId="4" fillId="0" borderId="0" xfId="0" applyNumberFormat="1"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shrinkToFit="1"/>
    </xf>
    <xf numFmtId="0" fontId="8" fillId="0" borderId="0" xfId="0" applyFont="1" applyFill="1" applyBorder="1" applyAlignment="1">
      <alignment/>
    </xf>
    <xf numFmtId="0" fontId="0" fillId="0" borderId="50" xfId="0" applyFill="1" applyBorder="1" applyAlignment="1">
      <alignment/>
    </xf>
    <xf numFmtId="0" fontId="8" fillId="0" borderId="0" xfId="0" applyFont="1" applyFill="1" applyAlignment="1">
      <alignment/>
    </xf>
    <xf numFmtId="0" fontId="4" fillId="0" borderId="0" xfId="0" applyNumberFormat="1" applyFont="1" applyFill="1" applyAlignment="1">
      <alignment/>
    </xf>
    <xf numFmtId="0" fontId="8" fillId="0" borderId="0" xfId="0" applyFont="1" applyFill="1" applyAlignment="1">
      <alignment horizontal="right"/>
    </xf>
    <xf numFmtId="0" fontId="0" fillId="0" borderId="0" xfId="0" applyFill="1" applyAlignment="1">
      <alignment vertical="center" shrinkToFit="1"/>
    </xf>
    <xf numFmtId="0" fontId="0" fillId="0" borderId="0" xfId="0" applyFill="1" applyAlignment="1">
      <alignment horizontal="left"/>
    </xf>
    <xf numFmtId="0" fontId="0" fillId="0" borderId="0" xfId="0" applyNumberFormat="1" applyFill="1" applyAlignment="1">
      <alignment horizontal="center"/>
    </xf>
    <xf numFmtId="0" fontId="0" fillId="0" borderId="0" xfId="0" applyNumberFormat="1" applyFill="1" applyAlignment="1">
      <alignment/>
    </xf>
    <xf numFmtId="193" fontId="0" fillId="0" borderId="0" xfId="0" applyNumberFormat="1" applyFill="1" applyAlignment="1">
      <alignment/>
    </xf>
    <xf numFmtId="38" fontId="8" fillId="0" borderId="28" xfId="17" applyFont="1" applyFill="1" applyBorder="1" applyAlignment="1">
      <alignment horizontal="center" vertical="center"/>
    </xf>
    <xf numFmtId="0" fontId="0" fillId="0" borderId="0" xfId="21" applyFill="1">
      <alignment/>
      <protection/>
    </xf>
    <xf numFmtId="38" fontId="8" fillId="0" borderId="5" xfId="17" applyFont="1" applyFill="1" applyBorder="1" applyAlignment="1">
      <alignment horizontal="center" vertical="center" wrapText="1"/>
    </xf>
    <xf numFmtId="38" fontId="8" fillId="0" borderId="5" xfId="17" applyFont="1" applyFill="1" applyBorder="1" applyAlignment="1">
      <alignment horizontal="center" vertical="center" wrapText="1" shrinkToFit="1"/>
    </xf>
    <xf numFmtId="38" fontId="8" fillId="0" borderId="6" xfId="17" applyFont="1" applyFill="1" applyBorder="1" applyAlignment="1">
      <alignment horizontal="center" vertical="center" wrapText="1"/>
    </xf>
    <xf numFmtId="0" fontId="8" fillId="0" borderId="4" xfId="21" applyFont="1" applyFill="1" applyBorder="1" applyAlignment="1">
      <alignment horizontal="center" vertical="center"/>
      <protection/>
    </xf>
    <xf numFmtId="0" fontId="0" fillId="0" borderId="5" xfId="21" applyFont="1" applyFill="1" applyBorder="1" applyAlignment="1">
      <alignment horizontal="center" vertical="center"/>
      <protection/>
    </xf>
    <xf numFmtId="38" fontId="4" fillId="0" borderId="5" xfId="17" applyFont="1" applyFill="1" applyBorder="1" applyAlignment="1">
      <alignment horizontal="right" vertical="center"/>
    </xf>
    <xf numFmtId="38" fontId="4" fillId="0" borderId="6" xfId="17" applyFont="1" applyFill="1" applyBorder="1" applyAlignment="1">
      <alignment vertical="center"/>
    </xf>
    <xf numFmtId="0" fontId="0" fillId="0" borderId="0" xfId="21" applyFill="1" applyAlignment="1">
      <alignment vertical="center"/>
      <protection/>
    </xf>
    <xf numFmtId="0" fontId="8" fillId="0" borderId="21" xfId="21" applyFont="1" applyFill="1" applyBorder="1" applyAlignment="1">
      <alignment horizontal="center" vertical="center"/>
      <protection/>
    </xf>
    <xf numFmtId="38" fontId="4" fillId="0" borderId="21" xfId="17" applyFont="1" applyFill="1" applyBorder="1" applyAlignment="1">
      <alignment vertical="center"/>
    </xf>
    <xf numFmtId="38" fontId="4" fillId="0" borderId="21" xfId="17" applyFont="1" applyFill="1" applyBorder="1" applyAlignment="1">
      <alignment horizontal="right" vertical="center"/>
    </xf>
    <xf numFmtId="0" fontId="8" fillId="0" borderId="8" xfId="21" applyFont="1" applyFill="1" applyBorder="1" applyAlignment="1">
      <alignment horizontal="center" vertical="center"/>
      <protection/>
    </xf>
    <xf numFmtId="38" fontId="4" fillId="0" borderId="8" xfId="17" applyFont="1" applyFill="1" applyBorder="1" applyAlignment="1">
      <alignment vertical="center"/>
    </xf>
    <xf numFmtId="38" fontId="4" fillId="0" borderId="8" xfId="17" applyFont="1" applyFill="1" applyBorder="1" applyAlignment="1">
      <alignment horizontal="right" vertical="center"/>
    </xf>
    <xf numFmtId="38" fontId="4" fillId="0" borderId="8" xfId="17" applyFont="1" applyFill="1" applyBorder="1" applyAlignment="1">
      <alignment horizontal="center" vertical="center"/>
    </xf>
    <xf numFmtId="0" fontId="8" fillId="0" borderId="11" xfId="21" applyFont="1" applyFill="1" applyBorder="1" applyAlignment="1">
      <alignment horizontal="center" vertical="center"/>
      <protection/>
    </xf>
    <xf numFmtId="38" fontId="4" fillId="0" borderId="11" xfId="17" applyFont="1" applyFill="1" applyBorder="1" applyAlignment="1">
      <alignment vertical="center"/>
    </xf>
    <xf numFmtId="38" fontId="4" fillId="0" borderId="11" xfId="17" applyFont="1" applyFill="1" applyBorder="1" applyAlignment="1">
      <alignment horizontal="right" vertical="center"/>
    </xf>
    <xf numFmtId="38" fontId="4" fillId="0" borderId="11" xfId="17" applyFont="1" applyFill="1" applyBorder="1" applyAlignment="1">
      <alignment horizontal="center" vertical="center"/>
    </xf>
    <xf numFmtId="38" fontId="4" fillId="0" borderId="18" xfId="17" applyFont="1" applyFill="1" applyBorder="1" applyAlignment="1">
      <alignment vertical="center"/>
    </xf>
    <xf numFmtId="0" fontId="8" fillId="0" borderId="5" xfId="21" applyFont="1" applyFill="1" applyBorder="1" applyAlignment="1">
      <alignment horizontal="center" vertical="center"/>
      <protection/>
    </xf>
    <xf numFmtId="38" fontId="0" fillId="0" borderId="0" xfId="17" applyFill="1" applyAlignment="1">
      <alignment vertical="center"/>
    </xf>
    <xf numFmtId="38" fontId="4" fillId="0" borderId="22" xfId="17" applyFont="1" applyFill="1" applyBorder="1" applyAlignment="1">
      <alignment vertical="center"/>
    </xf>
    <xf numFmtId="38" fontId="4" fillId="0" borderId="12" xfId="17" applyFont="1" applyFill="1" applyBorder="1" applyAlignment="1">
      <alignment vertical="center"/>
    </xf>
    <xf numFmtId="38" fontId="4" fillId="0" borderId="6" xfId="17" applyFont="1" applyFill="1" applyBorder="1" applyAlignment="1">
      <alignment horizontal="center" vertical="center"/>
    </xf>
    <xf numFmtId="0" fontId="8" fillId="0" borderId="43" xfId="21" applyFont="1" applyFill="1" applyBorder="1" applyAlignment="1">
      <alignment horizontal="center" vertical="center"/>
      <protection/>
    </xf>
    <xf numFmtId="0" fontId="8" fillId="0" borderId="44" xfId="21" applyFont="1" applyFill="1" applyBorder="1" applyAlignment="1">
      <alignment horizontal="center" vertical="center"/>
      <protection/>
    </xf>
    <xf numFmtId="38" fontId="4" fillId="0" borderId="44" xfId="17" applyFont="1" applyFill="1" applyBorder="1" applyAlignment="1">
      <alignment vertical="center"/>
    </xf>
    <xf numFmtId="38" fontId="4" fillId="0" borderId="44" xfId="17" applyFont="1" applyFill="1" applyBorder="1" applyAlignment="1">
      <alignment horizontal="right" vertical="center"/>
    </xf>
    <xf numFmtId="38" fontId="4" fillId="0" borderId="48" xfId="17" applyFont="1" applyFill="1" applyBorder="1" applyAlignment="1">
      <alignment horizontal="center" vertical="center"/>
    </xf>
    <xf numFmtId="0" fontId="0" fillId="0" borderId="0" xfId="21" applyFont="1" applyFill="1">
      <alignment/>
      <protection/>
    </xf>
    <xf numFmtId="0" fontId="4" fillId="0" borderId="0" xfId="21" applyFont="1" applyFill="1">
      <alignment/>
      <protection/>
    </xf>
    <xf numFmtId="40" fontId="4" fillId="0" borderId="0" xfId="17" applyNumberFormat="1" applyFont="1" applyFill="1" applyAlignment="1">
      <alignment/>
    </xf>
    <xf numFmtId="38" fontId="0" fillId="0" borderId="0" xfId="17" applyFill="1" applyAlignment="1">
      <alignment/>
    </xf>
    <xf numFmtId="38" fontId="4" fillId="0" borderId="0" xfId="17" applyFont="1" applyFill="1" applyAlignment="1">
      <alignment/>
    </xf>
    <xf numFmtId="38" fontId="0" fillId="0" borderId="0" xfId="17" applyFont="1" applyFill="1" applyAlignment="1">
      <alignment/>
    </xf>
    <xf numFmtId="38" fontId="8" fillId="0" borderId="5" xfId="17" applyFont="1" applyFill="1" applyBorder="1" applyAlignment="1">
      <alignment horizontal="center" vertical="center"/>
    </xf>
    <xf numFmtId="38" fontId="6" fillId="0" borderId="5" xfId="17" applyFont="1" applyFill="1" applyBorder="1" applyAlignment="1">
      <alignment horizontal="center" vertical="center" wrapText="1"/>
    </xf>
    <xf numFmtId="38" fontId="6" fillId="0" borderId="5" xfId="17" applyFont="1" applyFill="1" applyBorder="1" applyAlignment="1">
      <alignment horizontal="center" vertical="center" wrapText="1" shrinkToFit="1"/>
    </xf>
    <xf numFmtId="0" fontId="9" fillId="0" borderId="5" xfId="0" applyFont="1" applyFill="1" applyBorder="1" applyAlignment="1">
      <alignment horizontal="center" vertical="center"/>
    </xf>
    <xf numFmtId="38" fontId="4" fillId="0" borderId="21" xfId="17" applyFont="1" applyFill="1" applyBorder="1" applyAlignment="1">
      <alignment horizontal="center" vertical="center"/>
    </xf>
    <xf numFmtId="0" fontId="6" fillId="0" borderId="5" xfId="0" applyFont="1" applyFill="1" applyBorder="1" applyAlignment="1">
      <alignment horizontal="center" vertical="center"/>
    </xf>
    <xf numFmtId="196" fontId="0" fillId="0" borderId="0" xfId="17" applyNumberFormat="1" applyFill="1" applyAlignment="1">
      <alignment/>
    </xf>
    <xf numFmtId="38" fontId="8" fillId="0" borderId="0" xfId="17" applyFont="1" applyFill="1" applyAlignment="1">
      <alignment/>
    </xf>
    <xf numFmtId="38" fontId="6" fillId="0" borderId="0" xfId="17" applyFont="1" applyFill="1" applyAlignment="1">
      <alignment/>
    </xf>
    <xf numFmtId="186" fontId="4" fillId="0" borderId="5" xfId="0" applyNumberFormat="1" applyFont="1" applyFill="1" applyBorder="1" applyAlignment="1">
      <alignment vertical="center"/>
    </xf>
    <xf numFmtId="0" fontId="4" fillId="0" borderId="27" xfId="17" applyNumberFormat="1" applyFont="1" applyFill="1" applyBorder="1" applyAlignment="1">
      <alignment horizontal="center" vertical="center" shrinkToFit="1"/>
    </xf>
    <xf numFmtId="0" fontId="6" fillId="0" borderId="5" xfId="17" applyNumberFormat="1" applyFont="1" applyFill="1" applyBorder="1" applyAlignment="1">
      <alignment horizontal="left" vertical="center" wrapText="1" shrinkToFit="1"/>
    </xf>
    <xf numFmtId="0" fontId="6" fillId="0" borderId="5" xfId="17" applyNumberFormat="1" applyFont="1" applyFill="1" applyBorder="1" applyAlignment="1">
      <alignment horizontal="center" vertical="center" wrapText="1" shrinkToFit="1"/>
    </xf>
    <xf numFmtId="0" fontId="6" fillId="0" borderId="5" xfId="17" applyNumberFormat="1" applyFont="1" applyFill="1" applyBorder="1" applyAlignment="1">
      <alignment horizontal="center" vertical="center" wrapText="1"/>
    </xf>
    <xf numFmtId="0" fontId="3" fillId="0" borderId="5" xfId="17" applyNumberFormat="1" applyFont="1" applyFill="1" applyBorder="1" applyAlignment="1">
      <alignment horizontal="left" vertical="center" wrapText="1"/>
    </xf>
    <xf numFmtId="0" fontId="6" fillId="0" borderId="5" xfId="17" applyNumberFormat="1" applyFont="1" applyFill="1" applyBorder="1" applyAlignment="1">
      <alignment horizontal="left" vertical="center" wrapText="1"/>
    </xf>
    <xf numFmtId="0" fontId="6" fillId="0" borderId="6" xfId="17" applyNumberFormat="1" applyFont="1" applyFill="1" applyBorder="1" applyAlignment="1">
      <alignment horizontal="center" vertical="center" wrapText="1"/>
    </xf>
    <xf numFmtId="38" fontId="4" fillId="0" borderId="22" xfId="17" applyFont="1" applyFill="1" applyBorder="1" applyAlignment="1">
      <alignment horizontal="center" vertical="center"/>
    </xf>
    <xf numFmtId="38" fontId="4" fillId="0" borderId="9" xfId="17" applyFont="1" applyFill="1" applyBorder="1" applyAlignment="1">
      <alignment horizontal="center" vertical="center"/>
    </xf>
    <xf numFmtId="38" fontId="4" fillId="0" borderId="9" xfId="17" applyFont="1" applyFill="1" applyBorder="1" applyAlignment="1">
      <alignment vertical="center"/>
    </xf>
    <xf numFmtId="0" fontId="0" fillId="0" borderId="0" xfId="0" applyFill="1" applyAlignment="1">
      <alignment horizontal="right" vertical="center"/>
    </xf>
    <xf numFmtId="38" fontId="4" fillId="0" borderId="12" xfId="17" applyFont="1" applyFill="1" applyBorder="1" applyAlignment="1">
      <alignment horizontal="center" vertical="center"/>
    </xf>
    <xf numFmtId="38" fontId="4" fillId="0" borderId="6" xfId="17" applyFont="1" applyFill="1" applyBorder="1" applyAlignment="1">
      <alignment horizontal="right" vertical="center"/>
    </xf>
    <xf numFmtId="0" fontId="8" fillId="0" borderId="51" xfId="0" applyFont="1" applyFill="1" applyBorder="1" applyAlignment="1">
      <alignment horizontal="center" vertical="center"/>
    </xf>
    <xf numFmtId="38" fontId="4" fillId="0" borderId="51" xfId="17" applyFont="1" applyFill="1" applyBorder="1" applyAlignment="1">
      <alignment horizontal="right" vertical="center"/>
    </xf>
    <xf numFmtId="38" fontId="4" fillId="0" borderId="51" xfId="17" applyFont="1" applyFill="1" applyBorder="1" applyAlignment="1">
      <alignment horizontal="center" vertical="center"/>
    </xf>
    <xf numFmtId="38" fontId="4" fillId="0" borderId="52" xfId="17" applyFont="1" applyFill="1" applyBorder="1" applyAlignment="1">
      <alignment horizontal="center" vertical="center"/>
    </xf>
    <xf numFmtId="0" fontId="8" fillId="0" borderId="53" xfId="0" applyFont="1" applyFill="1" applyBorder="1" applyAlignment="1">
      <alignment horizontal="center" vertical="center"/>
    </xf>
    <xf numFmtId="38" fontId="4" fillId="0" borderId="53" xfId="17" applyFont="1" applyFill="1" applyBorder="1" applyAlignment="1">
      <alignment horizontal="right" vertical="center"/>
    </xf>
    <xf numFmtId="38" fontId="4" fillId="0" borderId="53" xfId="17" applyFont="1" applyFill="1" applyBorder="1" applyAlignment="1">
      <alignment horizontal="center" vertical="center"/>
    </xf>
    <xf numFmtId="38" fontId="4" fillId="0" borderId="54" xfId="17" applyFont="1" applyFill="1" applyBorder="1" applyAlignment="1">
      <alignment horizontal="center" vertical="center"/>
    </xf>
    <xf numFmtId="38" fontId="4" fillId="0" borderId="53" xfId="17" applyFont="1" applyFill="1" applyBorder="1" applyAlignment="1">
      <alignment vertical="center"/>
    </xf>
    <xf numFmtId="38" fontId="4" fillId="0" borderId="54" xfId="17" applyFont="1" applyFill="1" applyBorder="1" applyAlignment="1">
      <alignment vertical="center"/>
    </xf>
    <xf numFmtId="0" fontId="8" fillId="0" borderId="55" xfId="0" applyFont="1" applyFill="1" applyBorder="1" applyAlignment="1">
      <alignment horizontal="center" vertical="center"/>
    </xf>
    <xf numFmtId="38" fontId="4" fillId="0" borderId="55" xfId="17" applyFont="1" applyFill="1" applyBorder="1" applyAlignment="1">
      <alignment horizontal="right" vertical="center"/>
    </xf>
    <xf numFmtId="38" fontId="4" fillId="0" borderId="55" xfId="17" applyFont="1" applyFill="1" applyBorder="1" applyAlignment="1">
      <alignment horizontal="center" vertical="center"/>
    </xf>
    <xf numFmtId="38" fontId="4" fillId="0" borderId="55" xfId="17" applyFont="1" applyFill="1" applyBorder="1" applyAlignment="1">
      <alignment vertical="center"/>
    </xf>
    <xf numFmtId="38" fontId="4" fillId="0" borderId="56" xfId="17" applyFont="1" applyFill="1" applyBorder="1" applyAlignment="1">
      <alignment vertical="center"/>
    </xf>
    <xf numFmtId="191" fontId="8" fillId="0" borderId="5" xfId="17" applyNumberFormat="1" applyFont="1" applyFill="1" applyBorder="1" applyAlignment="1">
      <alignment horizontal="center" vertical="center"/>
    </xf>
    <xf numFmtId="192" fontId="8" fillId="0" borderId="5" xfId="17" applyNumberFormat="1" applyFont="1" applyFill="1" applyBorder="1" applyAlignment="1">
      <alignment horizontal="center" vertical="center" shrinkToFit="1"/>
    </xf>
    <xf numFmtId="210" fontId="6" fillId="0" borderId="6" xfId="0" applyNumberFormat="1" applyFont="1" applyFill="1" applyBorder="1" applyAlignment="1">
      <alignment horizontal="center" vertical="center"/>
    </xf>
    <xf numFmtId="38" fontId="6" fillId="0" borderId="3" xfId="17" applyFont="1" applyFill="1" applyBorder="1" applyAlignment="1">
      <alignment horizontal="right" vertical="center"/>
    </xf>
    <xf numFmtId="38" fontId="4" fillId="0" borderId="7" xfId="17" applyFont="1" applyFill="1" applyBorder="1" applyAlignment="1">
      <alignment horizontal="right" vertical="center"/>
    </xf>
    <xf numFmtId="192" fontId="4" fillId="0" borderId="5" xfId="17" applyNumberFormat="1" applyFont="1" applyFill="1" applyBorder="1" applyAlignment="1">
      <alignment horizontal="center" vertical="center"/>
    </xf>
    <xf numFmtId="192" fontId="4" fillId="0" borderId="5" xfId="17" applyNumberFormat="1" applyFont="1" applyFill="1" applyBorder="1" applyAlignment="1">
      <alignment horizontal="right" vertical="center"/>
    </xf>
    <xf numFmtId="3" fontId="4" fillId="0" borderId="6" xfId="0" applyNumberFormat="1" applyFont="1" applyFill="1" applyBorder="1" applyAlignment="1">
      <alignment horizontal="right"/>
    </xf>
    <xf numFmtId="38" fontId="4" fillId="0" borderId="51" xfId="17" applyFont="1" applyFill="1" applyBorder="1" applyAlignment="1">
      <alignment vertical="center"/>
    </xf>
    <xf numFmtId="192" fontId="4" fillId="0" borderId="51" xfId="17" applyNumberFormat="1" applyFont="1" applyFill="1" applyBorder="1" applyAlignment="1">
      <alignment horizontal="center" vertical="center"/>
    </xf>
    <xf numFmtId="192" fontId="4" fillId="0" borderId="51" xfId="17" applyNumberFormat="1" applyFont="1" applyFill="1" applyBorder="1" applyAlignment="1">
      <alignment horizontal="right" vertical="center"/>
    </xf>
    <xf numFmtId="3" fontId="4" fillId="0" borderId="52" xfId="0" applyNumberFormat="1" applyFont="1" applyFill="1" applyBorder="1" applyAlignment="1">
      <alignment horizontal="right"/>
    </xf>
    <xf numFmtId="192" fontId="4" fillId="0" borderId="53" xfId="17" applyNumberFormat="1" applyFont="1" applyFill="1" applyBorder="1" applyAlignment="1">
      <alignment horizontal="center" vertical="center"/>
    </xf>
    <xf numFmtId="3" fontId="4" fillId="0" borderId="54" xfId="0" applyNumberFormat="1" applyFont="1" applyFill="1" applyBorder="1" applyAlignment="1">
      <alignment horizontal="center"/>
    </xf>
    <xf numFmtId="192" fontId="4" fillId="0" borderId="53" xfId="17" applyNumberFormat="1" applyFont="1" applyFill="1" applyBorder="1" applyAlignment="1">
      <alignment horizontal="right" vertical="center"/>
    </xf>
    <xf numFmtId="0" fontId="8" fillId="0" borderId="0" xfId="0" applyFont="1" applyFill="1" applyAlignment="1">
      <alignment vertical="center"/>
    </xf>
    <xf numFmtId="0" fontId="8" fillId="0" borderId="57" xfId="0" applyFont="1" applyFill="1" applyBorder="1" applyAlignment="1">
      <alignment horizontal="center" vertical="center"/>
    </xf>
    <xf numFmtId="38" fontId="4" fillId="0" borderId="57" xfId="17" applyFont="1" applyFill="1" applyBorder="1" applyAlignment="1">
      <alignment vertical="center"/>
    </xf>
    <xf numFmtId="192" fontId="4" fillId="0" borderId="57" xfId="17" applyNumberFormat="1" applyFont="1" applyFill="1" applyBorder="1" applyAlignment="1">
      <alignment horizontal="center" vertical="center"/>
    </xf>
    <xf numFmtId="192" fontId="4" fillId="0" borderId="57" xfId="17" applyNumberFormat="1" applyFont="1" applyFill="1" applyBorder="1" applyAlignment="1">
      <alignment horizontal="right" vertical="center"/>
    </xf>
    <xf numFmtId="38" fontId="4" fillId="0" borderId="57" xfId="17" applyFont="1" applyFill="1" applyBorder="1" applyAlignment="1">
      <alignment horizontal="right" vertical="center"/>
    </xf>
    <xf numFmtId="3" fontId="4" fillId="0" borderId="58" xfId="0" applyNumberFormat="1" applyFont="1" applyFill="1" applyBorder="1" applyAlignment="1">
      <alignment horizontal="center"/>
    </xf>
    <xf numFmtId="192" fontId="4" fillId="0" borderId="5" xfId="17" applyNumberFormat="1" applyFont="1" applyFill="1" applyBorder="1" applyAlignment="1">
      <alignment vertical="center"/>
    </xf>
    <xf numFmtId="3" fontId="4" fillId="0" borderId="6" xfId="17" applyNumberFormat="1" applyFont="1" applyFill="1" applyBorder="1" applyAlignment="1">
      <alignment vertical="center"/>
    </xf>
    <xf numFmtId="3" fontId="4" fillId="0" borderId="54" xfId="0" applyNumberFormat="1" applyFont="1" applyFill="1" applyBorder="1" applyAlignment="1">
      <alignment horizontal="right"/>
    </xf>
    <xf numFmtId="38" fontId="4" fillId="0" borderId="57" xfId="17" applyFont="1" applyFill="1" applyBorder="1" applyAlignment="1">
      <alignment horizontal="center" vertical="center"/>
    </xf>
    <xf numFmtId="3" fontId="4" fillId="0" borderId="58" xfId="0" applyNumberFormat="1" applyFont="1" applyFill="1" applyBorder="1" applyAlignment="1">
      <alignment horizontal="right"/>
    </xf>
    <xf numFmtId="192" fontId="4" fillId="0" borderId="51" xfId="17" applyNumberFormat="1" applyFont="1" applyFill="1" applyBorder="1" applyAlignment="1">
      <alignment vertical="center"/>
    </xf>
    <xf numFmtId="3" fontId="4" fillId="0" borderId="52" xfId="0" applyNumberFormat="1" applyFont="1" applyFill="1" applyBorder="1" applyAlignment="1">
      <alignment/>
    </xf>
    <xf numFmtId="3" fontId="4" fillId="0" borderId="52" xfId="0" applyNumberFormat="1" applyFont="1" applyFill="1" applyBorder="1" applyAlignment="1">
      <alignment horizontal="center"/>
    </xf>
    <xf numFmtId="191" fontId="4" fillId="0" borderId="5" xfId="17" applyNumberFormat="1" applyFont="1" applyFill="1" applyBorder="1" applyAlignment="1">
      <alignment horizontal="center" vertical="center"/>
    </xf>
    <xf numFmtId="191" fontId="4" fillId="0" borderId="5" xfId="17" applyNumberFormat="1" applyFont="1" applyFill="1" applyBorder="1" applyAlignment="1">
      <alignment horizontal="right" vertical="center"/>
    </xf>
    <xf numFmtId="3" fontId="4" fillId="0" borderId="6" xfId="0" applyNumberFormat="1" applyFont="1" applyFill="1" applyBorder="1" applyAlignment="1">
      <alignment/>
    </xf>
    <xf numFmtId="191" fontId="4" fillId="0" borderId="51" xfId="17" applyNumberFormat="1" applyFont="1" applyFill="1" applyBorder="1" applyAlignment="1">
      <alignment horizontal="right" vertical="center"/>
    </xf>
    <xf numFmtId="3" fontId="4" fillId="0" borderId="52" xfId="0" applyNumberFormat="1" applyFont="1" applyFill="1" applyBorder="1" applyAlignment="1">
      <alignment/>
    </xf>
    <xf numFmtId="191" fontId="4" fillId="0" borderId="57" xfId="17" applyNumberFormat="1" applyFont="1" applyFill="1" applyBorder="1" applyAlignment="1">
      <alignment horizontal="right" vertical="center"/>
    </xf>
    <xf numFmtId="192" fontId="4" fillId="0" borderId="57" xfId="17" applyNumberFormat="1" applyFont="1" applyFill="1" applyBorder="1" applyAlignment="1">
      <alignment vertical="center"/>
    </xf>
    <xf numFmtId="3" fontId="4" fillId="0" borderId="58" xfId="0" applyNumberFormat="1" applyFont="1" applyFill="1" applyBorder="1" applyAlignment="1">
      <alignment/>
    </xf>
    <xf numFmtId="191" fontId="4" fillId="0" borderId="55" xfId="17" applyNumberFormat="1" applyFont="1" applyFill="1" applyBorder="1" applyAlignment="1">
      <alignment horizontal="right" vertical="center"/>
    </xf>
    <xf numFmtId="192" fontId="4" fillId="0" borderId="55" xfId="17" applyNumberFormat="1" applyFont="1" applyFill="1" applyBorder="1" applyAlignment="1">
      <alignment horizontal="right" vertical="center"/>
    </xf>
    <xf numFmtId="192" fontId="4" fillId="0" borderId="55" xfId="17" applyNumberFormat="1" applyFont="1" applyFill="1" applyBorder="1" applyAlignment="1">
      <alignment vertical="center"/>
    </xf>
    <xf numFmtId="3" fontId="4" fillId="0" borderId="56" xfId="0" applyNumberFormat="1" applyFont="1" applyFill="1" applyBorder="1" applyAlignment="1">
      <alignment/>
    </xf>
    <xf numFmtId="191" fontId="4" fillId="0" borderId="53" xfId="17" applyNumberFormat="1" applyFont="1" applyFill="1" applyBorder="1" applyAlignment="1">
      <alignment horizontal="right" vertical="center"/>
    </xf>
    <xf numFmtId="192" fontId="4" fillId="0" borderId="53" xfId="17" applyNumberFormat="1" applyFont="1" applyFill="1" applyBorder="1" applyAlignment="1">
      <alignment vertical="center"/>
    </xf>
    <xf numFmtId="3" fontId="4" fillId="0" borderId="54" xfId="0" applyNumberFormat="1" applyFont="1" applyFill="1" applyBorder="1" applyAlignment="1">
      <alignment/>
    </xf>
    <xf numFmtId="191" fontId="4" fillId="0" borderId="57" xfId="17" applyNumberFormat="1" applyFont="1" applyFill="1" applyBorder="1" applyAlignment="1">
      <alignment horizontal="center" vertical="center"/>
    </xf>
    <xf numFmtId="3" fontId="4" fillId="0" borderId="6" xfId="0" applyNumberFormat="1" applyFont="1" applyFill="1" applyBorder="1" applyAlignment="1">
      <alignment horizontal="center"/>
    </xf>
    <xf numFmtId="191" fontId="4" fillId="0" borderId="51" xfId="17" applyNumberFormat="1" applyFont="1" applyFill="1" applyBorder="1" applyAlignment="1">
      <alignment horizontal="center" vertical="center"/>
    </xf>
    <xf numFmtId="0" fontId="0" fillId="0" borderId="59" xfId="0" applyFill="1" applyBorder="1" applyAlignment="1">
      <alignment horizontal="center" vertical="center"/>
    </xf>
    <xf numFmtId="3" fontId="4" fillId="0" borderId="6" xfId="17" applyNumberFormat="1" applyFont="1" applyFill="1" applyBorder="1" applyAlignment="1">
      <alignment horizontal="right" vertical="center"/>
    </xf>
    <xf numFmtId="3" fontId="4" fillId="0" borderId="6" xfId="0" applyNumberFormat="1" applyFont="1" applyFill="1" applyBorder="1" applyAlignment="1">
      <alignment/>
    </xf>
    <xf numFmtId="3" fontId="4" fillId="0" borderId="6" xfId="17" applyNumberFormat="1" applyFont="1" applyFill="1" applyBorder="1" applyAlignment="1">
      <alignment horizontal="center"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38" fontId="4" fillId="0" borderId="18" xfId="17" applyFont="1" applyFill="1" applyBorder="1" applyAlignment="1">
      <alignment horizontal="right" vertical="center"/>
    </xf>
    <xf numFmtId="192" fontId="4" fillId="0" borderId="18" xfId="17" applyNumberFormat="1" applyFont="1" applyFill="1" applyBorder="1" applyAlignment="1">
      <alignment horizontal="center" vertical="center"/>
    </xf>
    <xf numFmtId="3" fontId="4" fillId="0" borderId="19" xfId="0" applyNumberFormat="1" applyFont="1" applyFill="1" applyBorder="1" applyAlignment="1">
      <alignment horizontal="right"/>
    </xf>
    <xf numFmtId="191" fontId="4" fillId="0" borderId="44" xfId="17" applyNumberFormat="1" applyFont="1" applyFill="1" applyBorder="1" applyAlignment="1">
      <alignment horizontal="center" vertical="center"/>
    </xf>
    <xf numFmtId="192" fontId="4" fillId="0" borderId="44" xfId="17" applyNumberFormat="1" applyFont="1" applyFill="1" applyBorder="1" applyAlignment="1">
      <alignment horizontal="center" vertical="center"/>
    </xf>
    <xf numFmtId="3" fontId="4" fillId="0" borderId="48" xfId="0" applyNumberFormat="1" applyFont="1" applyFill="1" applyBorder="1" applyAlignment="1">
      <alignment horizontal="center"/>
    </xf>
    <xf numFmtId="210" fontId="0" fillId="0" borderId="0" xfId="0" applyNumberFormat="1" applyFill="1" applyAlignment="1">
      <alignment/>
    </xf>
    <xf numFmtId="40" fontId="8" fillId="0" borderId="0" xfId="17" applyNumberFormat="1" applyFont="1" applyFill="1" applyAlignment="1">
      <alignment/>
    </xf>
    <xf numFmtId="191" fontId="8" fillId="0" borderId="0" xfId="17" applyNumberFormat="1" applyFont="1" applyFill="1" applyAlignment="1">
      <alignment/>
    </xf>
    <xf numFmtId="192" fontId="8" fillId="0" borderId="0" xfId="17" applyNumberFormat="1" applyFont="1" applyFill="1" applyAlignment="1">
      <alignment/>
    </xf>
    <xf numFmtId="210" fontId="8" fillId="0" borderId="0" xfId="0" applyNumberFormat="1" applyFont="1" applyFill="1" applyAlignment="1">
      <alignment/>
    </xf>
    <xf numFmtId="194" fontId="8" fillId="0" borderId="27" xfId="15" applyNumberFormat="1" applyFont="1" applyFill="1" applyBorder="1" applyAlignment="1">
      <alignment horizontal="center" vertical="center"/>
    </xf>
    <xf numFmtId="194" fontId="8" fillId="0" borderId="5" xfId="15" applyNumberFormat="1" applyFont="1" applyFill="1" applyBorder="1" applyAlignment="1">
      <alignment horizontal="center" vertical="center" wrapText="1"/>
    </xf>
    <xf numFmtId="0" fontId="8" fillId="0" borderId="6" xfId="0" applyFont="1" applyFill="1" applyBorder="1" applyAlignment="1">
      <alignment horizontal="center" vertical="center" wrapText="1"/>
    </xf>
    <xf numFmtId="0" fontId="0" fillId="0" borderId="0" xfId="0" applyFill="1" applyAlignment="1">
      <alignment wrapText="1"/>
    </xf>
    <xf numFmtId="194" fontId="4" fillId="0" borderId="5" xfId="15" applyNumberFormat="1" applyFont="1" applyFill="1" applyBorder="1" applyAlignment="1">
      <alignment vertical="center"/>
    </xf>
    <xf numFmtId="2" fontId="4" fillId="0" borderId="5" xfId="0" applyNumberFormat="1" applyFont="1" applyFill="1" applyBorder="1" applyAlignment="1">
      <alignment vertical="center"/>
    </xf>
    <xf numFmtId="186" fontId="4" fillId="0" borderId="6" xfId="0" applyNumberFormat="1" applyFont="1" applyFill="1" applyBorder="1" applyAlignment="1">
      <alignment vertical="center"/>
    </xf>
    <xf numFmtId="194" fontId="4" fillId="0" borderId="60" xfId="15" applyNumberFormat="1" applyFont="1" applyFill="1" applyBorder="1" applyAlignment="1">
      <alignment vertical="center"/>
    </xf>
    <xf numFmtId="186" fontId="4" fillId="0" borderId="60" xfId="0" applyNumberFormat="1" applyFont="1" applyFill="1" applyBorder="1" applyAlignment="1">
      <alignment vertical="center"/>
    </xf>
    <xf numFmtId="38" fontId="4" fillId="0" borderId="60" xfId="17" applyFont="1" applyFill="1" applyBorder="1" applyAlignment="1">
      <alignment vertical="center"/>
    </xf>
    <xf numFmtId="186" fontId="4" fillId="0" borderId="61" xfId="0" applyNumberFormat="1" applyFont="1" applyFill="1" applyBorder="1" applyAlignment="1">
      <alignment vertical="center"/>
    </xf>
    <xf numFmtId="194" fontId="4" fillId="0" borderId="62" xfId="15" applyNumberFormat="1" applyFont="1" applyFill="1" applyBorder="1" applyAlignment="1">
      <alignment vertical="center"/>
    </xf>
    <xf numFmtId="186" fontId="4" fillId="0" borderId="62" xfId="0" applyNumberFormat="1" applyFont="1" applyFill="1" applyBorder="1" applyAlignment="1">
      <alignment vertical="center"/>
    </xf>
    <xf numFmtId="38" fontId="4" fillId="0" borderId="62" xfId="17" applyFont="1" applyFill="1" applyBorder="1" applyAlignment="1">
      <alignment vertical="center"/>
    </xf>
    <xf numFmtId="186" fontId="4" fillId="0" borderId="63" xfId="0" applyNumberFormat="1" applyFont="1" applyFill="1" applyBorder="1" applyAlignment="1">
      <alignment vertical="center"/>
    </xf>
    <xf numFmtId="2" fontId="4" fillId="0" borderId="62" xfId="0" applyNumberFormat="1" applyFont="1" applyFill="1" applyBorder="1" applyAlignment="1">
      <alignment vertical="center"/>
    </xf>
    <xf numFmtId="194" fontId="4" fillId="0" borderId="64" xfId="15" applyNumberFormat="1" applyFont="1" applyFill="1" applyBorder="1" applyAlignment="1">
      <alignment vertical="center"/>
    </xf>
    <xf numFmtId="2" fontId="4" fillId="0" borderId="64" xfId="0" applyNumberFormat="1" applyFont="1" applyFill="1" applyBorder="1" applyAlignment="1">
      <alignment vertical="center"/>
    </xf>
    <xf numFmtId="38" fontId="4" fillId="0" borderId="64" xfId="17" applyFont="1" applyFill="1" applyBorder="1" applyAlignment="1">
      <alignment vertical="center"/>
    </xf>
    <xf numFmtId="186" fontId="4" fillId="0" borderId="64" xfId="0" applyNumberFormat="1" applyFont="1" applyFill="1" applyBorder="1" applyAlignment="1">
      <alignment vertical="center"/>
    </xf>
    <xf numFmtId="186" fontId="4" fillId="0" borderId="65" xfId="0" applyNumberFormat="1" applyFont="1" applyFill="1" applyBorder="1" applyAlignment="1">
      <alignment vertical="center"/>
    </xf>
    <xf numFmtId="2" fontId="4" fillId="0" borderId="60" xfId="0" applyNumberFormat="1" applyFont="1" applyFill="1" applyBorder="1" applyAlignment="1">
      <alignment vertical="center"/>
    </xf>
    <xf numFmtId="56" fontId="0" fillId="0" borderId="0" xfId="0" applyNumberFormat="1" applyFill="1" applyAlignment="1">
      <alignment/>
    </xf>
    <xf numFmtId="194" fontId="4" fillId="0" borderId="64" xfId="15" applyNumberFormat="1" applyFont="1" applyFill="1" applyBorder="1" applyAlignment="1">
      <alignment horizontal="center" vertical="center"/>
    </xf>
    <xf numFmtId="186" fontId="4" fillId="0" borderId="65" xfId="0" applyNumberFormat="1" applyFont="1" applyFill="1" applyBorder="1" applyAlignment="1">
      <alignment horizontal="center" vertical="center"/>
    </xf>
    <xf numFmtId="186" fontId="4" fillId="0" borderId="6" xfId="0" applyNumberFormat="1" applyFont="1" applyFill="1" applyBorder="1" applyAlignment="1">
      <alignment horizontal="center" vertical="center"/>
    </xf>
    <xf numFmtId="186" fontId="4" fillId="0" borderId="63" xfId="0" applyNumberFormat="1" applyFont="1" applyFill="1" applyBorder="1" applyAlignment="1">
      <alignment horizontal="center" vertical="center"/>
    </xf>
    <xf numFmtId="194" fontId="4" fillId="0" borderId="5" xfId="15" applyNumberFormat="1" applyFont="1" applyFill="1" applyBorder="1" applyAlignment="1">
      <alignment horizontal="center" vertical="center"/>
    </xf>
    <xf numFmtId="2" fontId="4" fillId="0" borderId="5" xfId="0" applyNumberFormat="1" applyFont="1" applyFill="1" applyBorder="1" applyAlignment="1">
      <alignment horizontal="center" vertical="center"/>
    </xf>
    <xf numFmtId="2" fontId="4" fillId="0" borderId="6" xfId="0" applyNumberFormat="1" applyFont="1" applyFill="1" applyBorder="1" applyAlignment="1">
      <alignment horizontal="center" vertical="center"/>
    </xf>
    <xf numFmtId="194" fontId="4" fillId="0" borderId="44" xfId="15" applyNumberFormat="1" applyFont="1" applyFill="1" applyBorder="1" applyAlignment="1">
      <alignment horizontal="center" vertical="center"/>
    </xf>
    <xf numFmtId="2" fontId="4" fillId="0" borderId="44" xfId="0" applyNumberFormat="1" applyFont="1" applyFill="1" applyBorder="1" applyAlignment="1">
      <alignment horizontal="center" vertical="center"/>
    </xf>
    <xf numFmtId="2" fontId="4" fillId="0" borderId="48" xfId="0" applyNumberFormat="1" applyFont="1" applyFill="1" applyBorder="1" applyAlignment="1">
      <alignment horizontal="center" vertical="center"/>
    </xf>
    <xf numFmtId="194" fontId="0" fillId="0" borderId="0" xfId="15" applyNumberFormat="1" applyFill="1" applyAlignment="1">
      <alignment/>
    </xf>
    <xf numFmtId="40" fontId="0" fillId="0" borderId="0" xfId="17" applyNumberFormat="1" applyFill="1" applyAlignment="1">
      <alignment/>
    </xf>
    <xf numFmtId="194" fontId="8" fillId="0" borderId="0" xfId="15" applyNumberFormat="1" applyFont="1" applyFill="1" applyAlignment="1">
      <alignment/>
    </xf>
    <xf numFmtId="186" fontId="4" fillId="0" borderId="0" xfId="0" applyNumberFormat="1" applyFont="1" applyFill="1" applyBorder="1" applyAlignment="1">
      <alignment vertical="center"/>
    </xf>
    <xf numFmtId="0" fontId="8" fillId="0" borderId="27" xfId="0" applyFont="1" applyFill="1" applyBorder="1" applyAlignment="1">
      <alignment vertical="center"/>
    </xf>
    <xf numFmtId="0" fontId="0" fillId="0" borderId="0" xfId="0" applyAlignment="1">
      <alignment vertical="center"/>
    </xf>
    <xf numFmtId="194" fontId="0" fillId="0" borderId="30" xfId="0" applyNumberFormat="1" applyFill="1" applyBorder="1" applyAlignment="1">
      <alignment vertical="center"/>
    </xf>
    <xf numFmtId="0" fontId="0" fillId="0" borderId="30" xfId="0" applyFont="1" applyFill="1" applyBorder="1" applyAlignment="1">
      <alignment horizontal="center" vertical="center"/>
    </xf>
    <xf numFmtId="216" fontId="0" fillId="0" borderId="30" xfId="0" applyNumberFormat="1" applyFill="1" applyBorder="1" applyAlignment="1">
      <alignment vertical="center"/>
    </xf>
    <xf numFmtId="38" fontId="0" fillId="0" borderId="30" xfId="17" applyFill="1" applyBorder="1" applyAlignment="1">
      <alignment vertical="center"/>
    </xf>
    <xf numFmtId="216" fontId="0" fillId="0" borderId="19" xfId="0" applyNumberFormat="1" applyFill="1" applyBorder="1" applyAlignment="1">
      <alignment vertical="center"/>
    </xf>
    <xf numFmtId="0" fontId="12" fillId="0" borderId="66" xfId="0" applyFont="1" applyFill="1" applyBorder="1" applyAlignment="1">
      <alignment horizontal="center" vertical="center" wrapText="1"/>
    </xf>
    <xf numFmtId="194" fontId="11" fillId="0" borderId="66" xfId="15" applyNumberFormat="1" applyFont="1" applyFill="1" applyBorder="1" applyAlignment="1">
      <alignment horizontal="right" vertical="center" wrapText="1"/>
    </xf>
    <xf numFmtId="216" fontId="11" fillId="0" borderId="66" xfId="17" applyNumberFormat="1" applyFont="1" applyFill="1" applyBorder="1" applyAlignment="1">
      <alignment horizontal="right" vertical="center" wrapText="1"/>
    </xf>
    <xf numFmtId="196" fontId="11" fillId="0" borderId="66" xfId="17" applyNumberFormat="1" applyFont="1" applyFill="1" applyBorder="1" applyAlignment="1">
      <alignment horizontal="right" vertical="center" wrapText="1"/>
    </xf>
    <xf numFmtId="0" fontId="0" fillId="0" borderId="0" xfId="0" applyFont="1" applyAlignment="1">
      <alignment vertical="center"/>
    </xf>
    <xf numFmtId="194" fontId="0" fillId="0" borderId="18" xfId="0" applyNumberFormat="1" applyFill="1" applyBorder="1" applyAlignment="1">
      <alignment vertical="center"/>
    </xf>
    <xf numFmtId="216" fontId="0" fillId="0" borderId="18" xfId="0" applyNumberFormat="1" applyFill="1" applyBorder="1" applyAlignment="1">
      <alignment vertical="center"/>
    </xf>
    <xf numFmtId="3" fontId="0" fillId="0" borderId="18" xfId="0" applyNumberFormat="1" applyFill="1" applyBorder="1" applyAlignment="1">
      <alignment vertical="center"/>
    </xf>
    <xf numFmtId="194" fontId="0" fillId="0" borderId="5" xfId="0" applyNumberFormat="1" applyFill="1" applyBorder="1" applyAlignment="1">
      <alignment vertical="center"/>
    </xf>
    <xf numFmtId="216" fontId="0" fillId="0" borderId="5" xfId="0" applyNumberFormat="1" applyFill="1" applyBorder="1" applyAlignment="1">
      <alignment vertical="center"/>
    </xf>
    <xf numFmtId="216" fontId="0" fillId="0" borderId="6" xfId="0" applyNumberFormat="1" applyFill="1" applyBorder="1" applyAlignment="1">
      <alignment vertical="center"/>
    </xf>
    <xf numFmtId="0" fontId="8" fillId="0" borderId="4" xfId="0" applyFont="1" applyFill="1" applyBorder="1" applyAlignment="1">
      <alignment horizontal="center" vertical="center" shrinkToFit="1"/>
    </xf>
    <xf numFmtId="216" fontId="0" fillId="0" borderId="5" xfId="0" applyNumberFormat="1" applyFill="1" applyBorder="1" applyAlignment="1">
      <alignment horizontal="right" vertical="center"/>
    </xf>
    <xf numFmtId="0" fontId="8" fillId="0" borderId="5" xfId="0" applyFont="1" applyFill="1" applyBorder="1" applyAlignment="1">
      <alignment horizontal="center" vertical="center" shrinkToFit="1"/>
    </xf>
    <xf numFmtId="2" fontId="8" fillId="0" borderId="6" xfId="0" applyNumberFormat="1" applyFont="1" applyFill="1" applyBorder="1" applyAlignment="1">
      <alignment horizontal="center" vertical="center"/>
    </xf>
    <xf numFmtId="194" fontId="0" fillId="0" borderId="44" xfId="0" applyNumberFormat="1" applyFill="1" applyBorder="1" applyAlignment="1">
      <alignment vertical="center"/>
    </xf>
    <xf numFmtId="216" fontId="0" fillId="0" borderId="44" xfId="0" applyNumberFormat="1" applyFill="1" applyBorder="1" applyAlignment="1">
      <alignment vertical="center"/>
    </xf>
    <xf numFmtId="2" fontId="8" fillId="0" borderId="48" xfId="0" applyNumberFormat="1" applyFont="1" applyFill="1" applyBorder="1" applyAlignment="1">
      <alignment horizontal="center" vertical="center"/>
    </xf>
    <xf numFmtId="194" fontId="0" fillId="0" borderId="0" xfId="0" applyNumberFormat="1" applyFill="1" applyBorder="1" applyAlignment="1">
      <alignment vertical="center"/>
    </xf>
    <xf numFmtId="2" fontId="0" fillId="0" borderId="0" xfId="0" applyNumberFormat="1" applyFill="1" applyBorder="1" applyAlignment="1">
      <alignment horizontal="center" vertical="center"/>
    </xf>
    <xf numFmtId="2" fontId="0" fillId="0" borderId="0" xfId="0" applyNumberFormat="1" applyFill="1" applyBorder="1" applyAlignment="1">
      <alignment vertical="center"/>
    </xf>
    <xf numFmtId="3" fontId="0" fillId="0" borderId="0" xfId="0" applyNumberFormat="1" applyFill="1" applyBorder="1" applyAlignment="1">
      <alignment horizontal="center" vertical="center"/>
    </xf>
    <xf numFmtId="206" fontId="0" fillId="0" borderId="0" xfId="0" applyNumberFormat="1" applyFill="1" applyAlignment="1">
      <alignment/>
    </xf>
    <xf numFmtId="194" fontId="0" fillId="0" borderId="0" xfId="15" applyNumberFormat="1" applyFont="1" applyFill="1" applyAlignment="1">
      <alignment/>
    </xf>
    <xf numFmtId="0" fontId="8" fillId="0" borderId="67" xfId="0" applyFont="1" applyFill="1" applyBorder="1" applyAlignment="1">
      <alignment horizontal="center" vertical="center"/>
    </xf>
    <xf numFmtId="0" fontId="0" fillId="0" borderId="18" xfId="0" applyFill="1" applyBorder="1" applyAlignment="1">
      <alignment horizontal="center" vertical="center" wrapText="1"/>
    </xf>
    <xf numFmtId="0" fontId="0" fillId="0" borderId="21" xfId="0" applyFill="1" applyBorder="1" applyAlignment="1">
      <alignment horizontal="right" vertical="center"/>
    </xf>
    <xf numFmtId="0" fontId="0" fillId="0" borderId="8" xfId="0" applyFill="1" applyBorder="1" applyAlignment="1">
      <alignment horizontal="right" vertical="center"/>
    </xf>
    <xf numFmtId="0" fontId="0" fillId="0" borderId="8" xfId="0" applyFill="1" applyBorder="1" applyAlignment="1">
      <alignment horizontal="center" vertical="center" wrapText="1"/>
    </xf>
    <xf numFmtId="0" fontId="0" fillId="0" borderId="8" xfId="0" applyBorder="1" applyAlignment="1">
      <alignment vertical="center" wrapText="1"/>
    </xf>
    <xf numFmtId="217" fontId="0" fillId="0" borderId="21" xfId="0" applyNumberFormat="1" applyFill="1" applyBorder="1" applyAlignment="1">
      <alignment horizontal="right" vertical="center" wrapText="1"/>
    </xf>
    <xf numFmtId="217" fontId="0" fillId="0" borderId="8" xfId="0" applyNumberFormat="1" applyFill="1" applyBorder="1" applyAlignment="1">
      <alignment horizontal="right" vertical="center" wrapText="1"/>
    </xf>
    <xf numFmtId="0" fontId="0" fillId="0" borderId="21" xfId="0" applyNumberFormat="1" applyFill="1" applyBorder="1" applyAlignment="1">
      <alignment horizontal="right" vertical="center" wrapText="1"/>
    </xf>
    <xf numFmtId="0" fontId="0" fillId="0" borderId="8" xfId="0" applyNumberFormat="1" applyFill="1" applyBorder="1" applyAlignment="1">
      <alignment vertical="center" wrapText="1"/>
    </xf>
    <xf numFmtId="0" fontId="0" fillId="0" borderId="5" xfId="0" applyFill="1" applyBorder="1" applyAlignment="1">
      <alignment horizontal="right" vertical="center"/>
    </xf>
    <xf numFmtId="0" fontId="8" fillId="0" borderId="27"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0" fillId="0" borderId="8" xfId="0" applyFill="1" applyBorder="1" applyAlignment="1">
      <alignment horizontal="right" vertical="center" wrapText="1"/>
    </xf>
    <xf numFmtId="0" fontId="8" fillId="0" borderId="68" xfId="0" applyFont="1" applyFill="1" applyBorder="1" applyAlignment="1">
      <alignment horizontal="center" vertical="center" wrapText="1"/>
    </xf>
    <xf numFmtId="0" fontId="8" fillId="0" borderId="29" xfId="0" applyFont="1" applyFill="1" applyBorder="1" applyAlignment="1">
      <alignment horizontal="center" vertical="center" wrapText="1"/>
    </xf>
    <xf numFmtId="38" fontId="0" fillId="0" borderId="0" xfId="17" applyFill="1" applyBorder="1" applyAlignment="1">
      <alignment horizontal="right" vertical="center"/>
    </xf>
    <xf numFmtId="178" fontId="6" fillId="0" borderId="6" xfId="0" applyNumberFormat="1" applyFont="1" applyFill="1" applyBorder="1" applyAlignment="1">
      <alignment horizontal="center" vertical="center" wrapText="1"/>
    </xf>
    <xf numFmtId="0" fontId="6" fillId="0" borderId="6" xfId="0" applyFont="1" applyFill="1" applyBorder="1" applyAlignment="1">
      <alignment vertical="center" wrapText="1"/>
    </xf>
    <xf numFmtId="0" fontId="0" fillId="0" borderId="5" xfId="0" applyFill="1" applyBorder="1" applyAlignment="1">
      <alignment horizontal="right" vertical="center" wrapText="1"/>
    </xf>
    <xf numFmtId="0" fontId="6" fillId="0" borderId="6" xfId="0" applyFont="1" applyFill="1" applyBorder="1" applyAlignment="1">
      <alignment vertical="center"/>
    </xf>
    <xf numFmtId="0" fontId="4" fillId="0" borderId="21" xfId="0" applyFont="1" applyFill="1" applyBorder="1" applyAlignment="1">
      <alignment horizontal="center" vertical="center" wrapText="1"/>
    </xf>
    <xf numFmtId="0" fontId="0" fillId="0" borderId="8" xfId="0" applyFill="1" applyBorder="1" applyAlignment="1">
      <alignment vertical="center" wrapText="1"/>
    </xf>
    <xf numFmtId="0" fontId="4" fillId="0" borderId="23" xfId="0" applyFont="1" applyFill="1" applyBorder="1" applyAlignment="1">
      <alignment horizontal="center" vertical="center" wrapText="1"/>
    </xf>
    <xf numFmtId="0" fontId="0" fillId="0" borderId="10" xfId="0" applyFill="1" applyBorder="1" applyAlignment="1">
      <alignment vertical="center" wrapText="1"/>
    </xf>
    <xf numFmtId="0" fontId="0" fillId="0" borderId="30" xfId="0" applyFill="1" applyBorder="1" applyAlignment="1">
      <alignment horizontal="center" vertical="center" wrapText="1"/>
    </xf>
    <xf numFmtId="38" fontId="0" fillId="0" borderId="0" xfId="17" applyFill="1" applyAlignment="1">
      <alignment horizontal="left"/>
    </xf>
    <xf numFmtId="38" fontId="0" fillId="0" borderId="0" xfId="17" applyFont="1" applyFill="1" applyAlignment="1">
      <alignment horizontal="left"/>
    </xf>
    <xf numFmtId="0" fontId="0" fillId="0" borderId="0" xfId="21" applyFont="1" applyFill="1" applyAlignment="1">
      <alignment vertical="center" wrapText="1"/>
      <protection/>
    </xf>
    <xf numFmtId="210" fontId="0" fillId="0" borderId="0" xfId="21" applyNumberFormat="1" applyFill="1" applyAlignment="1">
      <alignment vertical="center"/>
      <protection/>
    </xf>
    <xf numFmtId="210" fontId="0" fillId="0" borderId="0" xfId="21" applyNumberFormat="1" applyFill="1" applyAlignment="1">
      <alignment horizontal="right" vertical="center"/>
      <protection/>
    </xf>
    <xf numFmtId="210" fontId="0" fillId="0" borderId="0" xfId="17" applyNumberFormat="1" applyFill="1" applyBorder="1" applyAlignment="1">
      <alignment horizontal="right" vertical="center"/>
    </xf>
    <xf numFmtId="210" fontId="0" fillId="0" borderId="0" xfId="17" applyNumberFormat="1" applyFill="1" applyAlignment="1">
      <alignment vertical="center"/>
    </xf>
    <xf numFmtId="210" fontId="0" fillId="0" borderId="0" xfId="21" applyNumberFormat="1" applyFill="1">
      <alignment/>
      <protection/>
    </xf>
    <xf numFmtId="38" fontId="4" fillId="0" borderId="2" xfId="17" applyFont="1" applyFill="1" applyBorder="1" applyAlignment="1">
      <alignment horizontal="center" vertical="center"/>
    </xf>
    <xf numFmtId="38" fontId="13" fillId="0" borderId="6" xfId="17" applyFont="1" applyFill="1" applyBorder="1" applyAlignment="1">
      <alignment vertical="center"/>
    </xf>
    <xf numFmtId="0" fontId="14" fillId="0" borderId="6" xfId="21" applyFont="1" applyFill="1" applyBorder="1" applyAlignment="1">
      <alignment horizontal="center" vertical="center"/>
      <protection/>
    </xf>
    <xf numFmtId="38" fontId="13" fillId="0" borderId="19" xfId="17" applyFont="1" applyFill="1" applyBorder="1" applyAlignment="1">
      <alignment horizontal="center" vertical="center"/>
    </xf>
    <xf numFmtId="38" fontId="13" fillId="0" borderId="6" xfId="17" applyFont="1" applyFill="1" applyBorder="1" applyAlignment="1">
      <alignment horizontal="center" vertical="center"/>
    </xf>
    <xf numFmtId="0" fontId="13" fillId="0" borderId="6" xfId="21" applyFont="1" applyFill="1" applyBorder="1" applyAlignment="1">
      <alignment horizontal="center" vertical="center"/>
      <protection/>
    </xf>
    <xf numFmtId="38" fontId="13" fillId="0" borderId="48" xfId="17" applyFont="1" applyFill="1" applyBorder="1" applyAlignment="1">
      <alignment horizontal="center" vertical="center"/>
    </xf>
    <xf numFmtId="38" fontId="0" fillId="0" borderId="0" xfId="17" applyNumberFormat="1" applyFill="1" applyAlignment="1">
      <alignment/>
    </xf>
    <xf numFmtId="38" fontId="0" fillId="0" borderId="0" xfId="17" applyNumberFormat="1" applyFont="1" applyFill="1" applyAlignment="1">
      <alignment/>
    </xf>
    <xf numFmtId="38" fontId="0" fillId="0" borderId="0" xfId="0" applyNumberFormat="1" applyFill="1" applyAlignment="1">
      <alignment/>
    </xf>
    <xf numFmtId="38" fontId="0" fillId="0" borderId="18" xfId="0" applyNumberFormat="1" applyFill="1" applyBorder="1" applyAlignment="1">
      <alignment horizontal="right" vertical="center"/>
    </xf>
    <xf numFmtId="38" fontId="0" fillId="0" borderId="5" xfId="0" applyNumberFormat="1" applyFill="1" applyBorder="1" applyAlignment="1">
      <alignment horizontal="right" vertical="center"/>
    </xf>
    <xf numFmtId="3" fontId="0" fillId="0" borderId="3" xfId="0" applyNumberFormat="1" applyFill="1" applyBorder="1" applyAlignment="1">
      <alignment vertical="center"/>
    </xf>
    <xf numFmtId="3" fontId="0" fillId="0" borderId="3" xfId="0" applyNumberFormat="1" applyFill="1" applyBorder="1" applyAlignment="1">
      <alignment horizontal="right" vertical="center"/>
    </xf>
    <xf numFmtId="38" fontId="0" fillId="0" borderId="3" xfId="0" applyNumberFormat="1" applyFill="1" applyBorder="1" applyAlignment="1">
      <alignment vertical="center"/>
    </xf>
    <xf numFmtId="3" fontId="0" fillId="0" borderId="46" xfId="0" applyNumberFormat="1" applyFill="1" applyBorder="1" applyAlignment="1">
      <alignment vertical="center"/>
    </xf>
    <xf numFmtId="0" fontId="8" fillId="0" borderId="7" xfId="0" applyFont="1" applyFill="1" applyBorder="1" applyAlignment="1">
      <alignment horizontal="center" vertical="center"/>
    </xf>
    <xf numFmtId="0" fontId="6" fillId="0" borderId="7" xfId="0" applyFont="1" applyFill="1" applyBorder="1" applyAlignment="1">
      <alignment horizontal="center" vertical="center"/>
    </xf>
    <xf numFmtId="0" fontId="8" fillId="0" borderId="7" xfId="0" applyFont="1" applyFill="1" applyBorder="1" applyAlignment="1">
      <alignment horizontal="center" vertical="center" shrinkToFit="1"/>
    </xf>
    <xf numFmtId="0" fontId="8" fillId="0" borderId="47" xfId="0" applyFont="1" applyFill="1" applyBorder="1" applyAlignment="1">
      <alignment horizontal="center" vertical="center"/>
    </xf>
    <xf numFmtId="38" fontId="0" fillId="0" borderId="6" xfId="0" applyNumberFormat="1" applyFill="1" applyBorder="1" applyAlignment="1">
      <alignment horizontal="right" vertical="center"/>
    </xf>
    <xf numFmtId="38" fontId="0" fillId="0" borderId="6" xfId="0" applyNumberFormat="1" applyFill="1" applyBorder="1" applyAlignment="1">
      <alignment horizontal="center" vertical="center"/>
    </xf>
    <xf numFmtId="38" fontId="0" fillId="0" borderId="48" xfId="0" applyNumberFormat="1" applyFill="1" applyBorder="1" applyAlignment="1">
      <alignment horizontal="center" vertical="center"/>
    </xf>
    <xf numFmtId="0" fontId="4" fillId="0" borderId="0" xfId="0" applyFont="1" applyAlignment="1">
      <alignment vertical="center"/>
    </xf>
    <xf numFmtId="194" fontId="4" fillId="0" borderId="0" xfId="0" applyNumberFormat="1" applyFont="1" applyFill="1" applyBorder="1" applyAlignment="1">
      <alignment vertical="center"/>
    </xf>
    <xf numFmtId="0" fontId="4" fillId="0" borderId="0" xfId="0" applyFont="1" applyFill="1" applyBorder="1" applyAlignment="1">
      <alignment horizontal="center" vertical="center"/>
    </xf>
    <xf numFmtId="2" fontId="4" fillId="0" borderId="0" xfId="0" applyNumberFormat="1" applyFont="1" applyFill="1" applyBorder="1" applyAlignment="1">
      <alignment horizontal="center" vertical="center"/>
    </xf>
    <xf numFmtId="2" fontId="4" fillId="0" borderId="0" xfId="0" applyNumberFormat="1" applyFont="1" applyFill="1" applyBorder="1" applyAlignment="1">
      <alignment vertical="center"/>
    </xf>
    <xf numFmtId="0" fontId="8" fillId="0" borderId="69" xfId="0" applyFont="1" applyFill="1" applyBorder="1" applyAlignment="1">
      <alignment horizontal="center" vertical="center"/>
    </xf>
    <xf numFmtId="194" fontId="0" fillId="0" borderId="28" xfId="0" applyNumberFormat="1" applyFill="1" applyBorder="1" applyAlignment="1">
      <alignment vertical="center"/>
    </xf>
    <xf numFmtId="194" fontId="0" fillId="0" borderId="6" xfId="0" applyNumberFormat="1" applyFill="1" applyBorder="1" applyAlignment="1">
      <alignment vertical="center"/>
    </xf>
    <xf numFmtId="194" fontId="0" fillId="0" borderId="48" xfId="0" applyNumberFormat="1" applyFill="1" applyBorder="1" applyAlignment="1">
      <alignment vertical="center"/>
    </xf>
    <xf numFmtId="216" fontId="0" fillId="0" borderId="28" xfId="0" applyNumberFormat="1" applyFill="1" applyBorder="1" applyAlignment="1">
      <alignment vertical="center"/>
    </xf>
    <xf numFmtId="216" fontId="0" fillId="0" borderId="48" xfId="0" applyNumberFormat="1" applyFill="1" applyBorder="1" applyAlignment="1">
      <alignment vertical="center"/>
    </xf>
    <xf numFmtId="216" fontId="0" fillId="0" borderId="70" xfId="0" applyNumberFormat="1" applyFill="1" applyBorder="1" applyAlignment="1">
      <alignment vertical="center"/>
    </xf>
    <xf numFmtId="216" fontId="0" fillId="0" borderId="3" xfId="0" applyNumberFormat="1" applyFill="1" applyBorder="1" applyAlignment="1">
      <alignment vertical="center"/>
    </xf>
    <xf numFmtId="216" fontId="0" fillId="0" borderId="46" xfId="0" applyNumberFormat="1" applyFill="1" applyBorder="1" applyAlignment="1">
      <alignment vertical="center"/>
    </xf>
    <xf numFmtId="3" fontId="0" fillId="0" borderId="28" xfId="0" applyNumberFormat="1" applyFill="1" applyBorder="1" applyAlignment="1">
      <alignment vertical="center"/>
    </xf>
    <xf numFmtId="3" fontId="0" fillId="0" borderId="6" xfId="0" applyNumberFormat="1" applyFill="1" applyBorder="1" applyAlignment="1">
      <alignment vertical="center"/>
    </xf>
    <xf numFmtId="3" fontId="0" fillId="0" borderId="48" xfId="0" applyNumberFormat="1" applyFill="1" applyBorder="1" applyAlignment="1">
      <alignment vertical="center"/>
    </xf>
    <xf numFmtId="3" fontId="0" fillId="0" borderId="70" xfId="0" applyNumberFormat="1" applyFill="1" applyBorder="1" applyAlignment="1">
      <alignment vertical="center"/>
    </xf>
    <xf numFmtId="38" fontId="0" fillId="0" borderId="28" xfId="0" applyNumberFormat="1" applyFill="1" applyBorder="1" applyAlignment="1">
      <alignment horizontal="right" vertical="center"/>
    </xf>
    <xf numFmtId="38" fontId="0" fillId="0" borderId="48" xfId="0" applyNumberFormat="1" applyFill="1" applyBorder="1" applyAlignment="1">
      <alignment horizontal="right" vertical="center"/>
    </xf>
    <xf numFmtId="0" fontId="6" fillId="0" borderId="69" xfId="0" applyFont="1" applyFill="1" applyBorder="1" applyAlignment="1">
      <alignment horizontal="center" vertical="center"/>
    </xf>
    <xf numFmtId="194" fontId="0" fillId="0" borderId="70" xfId="0" applyNumberFormat="1" applyFill="1" applyBorder="1" applyAlignment="1">
      <alignment vertical="center"/>
    </xf>
    <xf numFmtId="194" fontId="0" fillId="0" borderId="3" xfId="0" applyNumberFormat="1" applyFill="1" applyBorder="1" applyAlignment="1">
      <alignment vertical="center"/>
    </xf>
    <xf numFmtId="194" fontId="0" fillId="0" borderId="46" xfId="0" applyNumberFormat="1" applyFill="1" applyBorder="1" applyAlignment="1">
      <alignment vertical="center"/>
    </xf>
    <xf numFmtId="216" fontId="0" fillId="0" borderId="6" xfId="0" applyNumberFormat="1" applyFill="1" applyBorder="1" applyAlignment="1">
      <alignment horizontal="right" vertical="center"/>
    </xf>
    <xf numFmtId="38" fontId="0" fillId="0" borderId="6" xfId="0" applyNumberFormat="1" applyFill="1" applyBorder="1" applyAlignment="1">
      <alignment vertical="center"/>
    </xf>
    <xf numFmtId="194" fontId="6" fillId="0" borderId="27" xfId="15" applyNumberFormat="1" applyFont="1" applyFill="1" applyBorder="1" applyAlignment="1">
      <alignment horizontal="center" vertical="center"/>
    </xf>
    <xf numFmtId="0" fontId="6" fillId="0" borderId="27" xfId="0" applyFont="1" applyFill="1" applyBorder="1" applyAlignment="1">
      <alignment vertical="center"/>
    </xf>
    <xf numFmtId="0" fontId="6" fillId="0" borderId="28" xfId="0" applyFont="1" applyFill="1" applyBorder="1" applyAlignment="1">
      <alignment horizontal="center" vertical="center"/>
    </xf>
    <xf numFmtId="194" fontId="6" fillId="0" borderId="5" xfId="15"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4" fillId="0" borderId="10" xfId="0" applyFont="1" applyFill="1" applyBorder="1" applyAlignment="1">
      <alignment horizontal="center" vertical="center"/>
    </xf>
    <xf numFmtId="178" fontId="6" fillId="0" borderId="6" xfId="0" applyNumberFormat="1" applyFont="1" applyFill="1" applyBorder="1" applyAlignment="1">
      <alignment horizontal="center" vertical="center"/>
    </xf>
    <xf numFmtId="0" fontId="6" fillId="0" borderId="6" xfId="0" applyFont="1" applyFill="1" applyBorder="1" applyAlignment="1">
      <alignment horizontal="center" vertical="center"/>
    </xf>
    <xf numFmtId="180" fontId="6" fillId="0" borderId="32" xfId="0" applyNumberFormat="1" applyFont="1" applyFill="1" applyBorder="1" applyAlignment="1">
      <alignment horizontal="center" vertical="center"/>
    </xf>
    <xf numFmtId="0" fontId="0" fillId="0" borderId="71" xfId="0" applyFill="1" applyBorder="1" applyAlignment="1">
      <alignment vertical="center"/>
    </xf>
    <xf numFmtId="0" fontId="4" fillId="0" borderId="5" xfId="0" applyFont="1" applyFill="1" applyBorder="1" applyAlignment="1">
      <alignment horizontal="center" vertical="center" wrapText="1"/>
    </xf>
    <xf numFmtId="0" fontId="0" fillId="0" borderId="5" xfId="0" applyFill="1" applyBorder="1" applyAlignment="1">
      <alignment vertical="center" wrapText="1"/>
    </xf>
    <xf numFmtId="0" fontId="0" fillId="0" borderId="47" xfId="0" applyFill="1" applyBorder="1" applyAlignment="1">
      <alignment horizontal="left" vertical="center"/>
    </xf>
    <xf numFmtId="180" fontId="6" fillId="0" borderId="8" xfId="0" applyNumberFormat="1" applyFont="1" applyFill="1" applyBorder="1" applyAlignment="1">
      <alignment horizontal="center" vertical="center"/>
    </xf>
    <xf numFmtId="0" fontId="0" fillId="0" borderId="11" xfId="0" applyFill="1" applyBorder="1" applyAlignment="1">
      <alignment vertical="center"/>
    </xf>
    <xf numFmtId="180" fontId="6" fillId="0" borderId="5" xfId="0" applyNumberFormat="1" applyFont="1" applyFill="1" applyBorder="1" applyAlignment="1">
      <alignment horizontal="center" vertical="center" wrapText="1"/>
    </xf>
    <xf numFmtId="180" fontId="6" fillId="0" borderId="5" xfId="0" applyNumberFormat="1" applyFont="1" applyFill="1" applyBorder="1" applyAlignment="1">
      <alignment horizontal="center" vertical="center"/>
    </xf>
    <xf numFmtId="0" fontId="0" fillId="0" borderId="5" xfId="0" applyFill="1" applyBorder="1" applyAlignment="1">
      <alignment vertical="center"/>
    </xf>
    <xf numFmtId="0" fontId="0" fillId="0" borderId="5" xfId="0" applyFill="1" applyBorder="1" applyAlignment="1">
      <alignment horizontal="center" vertical="center" wrapText="1"/>
    </xf>
    <xf numFmtId="0" fontId="4" fillId="0" borderId="23" xfId="0" applyFont="1" applyFill="1" applyBorder="1" applyAlignment="1">
      <alignment horizontal="center" vertical="center"/>
    </xf>
    <xf numFmtId="0" fontId="0" fillId="0" borderId="10" xfId="0" applyFill="1" applyBorder="1" applyAlignment="1">
      <alignment vertical="center"/>
    </xf>
    <xf numFmtId="180" fontId="6" fillId="0" borderId="38" xfId="0" applyNumberFormat="1" applyFont="1" applyFill="1" applyBorder="1" applyAlignment="1">
      <alignment horizontal="center" vertical="center"/>
    </xf>
    <xf numFmtId="0" fontId="0" fillId="0" borderId="32" xfId="0" applyFill="1" applyBorder="1" applyAlignment="1">
      <alignment horizontal="center" vertical="center"/>
    </xf>
    <xf numFmtId="0" fontId="0" fillId="0" borderId="8" xfId="0" applyFill="1" applyBorder="1" applyAlignment="1">
      <alignment horizontal="center" vertical="center"/>
    </xf>
    <xf numFmtId="0" fontId="6" fillId="0" borderId="33" xfId="0" applyFont="1" applyFill="1" applyBorder="1" applyAlignment="1">
      <alignment vertical="center"/>
    </xf>
    <xf numFmtId="0" fontId="6" fillId="0" borderId="35" xfId="0" applyFont="1" applyFill="1" applyBorder="1" applyAlignment="1">
      <alignment vertical="center"/>
    </xf>
    <xf numFmtId="0" fontId="0" fillId="0" borderId="1" xfId="0" applyFill="1" applyBorder="1" applyAlignment="1">
      <alignment vertical="center"/>
    </xf>
    <xf numFmtId="0" fontId="6" fillId="0" borderId="39" xfId="0" applyNumberFormat="1" applyFont="1" applyFill="1" applyBorder="1" applyAlignment="1">
      <alignment vertical="center"/>
    </xf>
    <xf numFmtId="0" fontId="0" fillId="0" borderId="23" xfId="0" applyNumberFormat="1" applyFill="1" applyBorder="1" applyAlignment="1">
      <alignment vertical="center"/>
    </xf>
    <xf numFmtId="0" fontId="4" fillId="0" borderId="72" xfId="0" applyFont="1" applyFill="1" applyBorder="1" applyAlignment="1">
      <alignment vertical="center"/>
    </xf>
    <xf numFmtId="0" fontId="0" fillId="0" borderId="72" xfId="0" applyFill="1" applyBorder="1" applyAlignment="1">
      <alignment vertical="center"/>
    </xf>
    <xf numFmtId="0" fontId="0" fillId="0" borderId="73" xfId="0" applyFill="1" applyBorder="1" applyAlignment="1">
      <alignment vertical="center"/>
    </xf>
    <xf numFmtId="0" fontId="4" fillId="0" borderId="7" xfId="0" applyFont="1" applyFill="1" applyBorder="1" applyAlignment="1">
      <alignment horizontal="center" vertical="center" wrapText="1"/>
    </xf>
    <xf numFmtId="0" fontId="0" fillId="0" borderId="7" xfId="0" applyFill="1" applyBorder="1" applyAlignment="1">
      <alignment vertical="center" wrapText="1"/>
    </xf>
    <xf numFmtId="0" fontId="6" fillId="0" borderId="74" xfId="0" applyFont="1" applyFill="1" applyBorder="1" applyAlignment="1">
      <alignment horizontal="left" vertical="center"/>
    </xf>
    <xf numFmtId="0" fontId="0" fillId="0" borderId="8" xfId="0" applyFill="1" applyBorder="1" applyAlignment="1">
      <alignment vertical="center"/>
    </xf>
    <xf numFmtId="0" fontId="6" fillId="0" borderId="39" xfId="0" applyFont="1" applyFill="1" applyBorder="1" applyAlignment="1">
      <alignment vertical="center"/>
    </xf>
    <xf numFmtId="0" fontId="0" fillId="0" borderId="23" xfId="0" applyFill="1" applyBorder="1" applyAlignment="1">
      <alignment vertical="center"/>
    </xf>
    <xf numFmtId="0" fontId="0" fillId="0" borderId="33" xfId="0" applyFill="1" applyBorder="1" applyAlignment="1">
      <alignment vertical="center"/>
    </xf>
    <xf numFmtId="180" fontId="6" fillId="0" borderId="21" xfId="0" applyNumberFormat="1" applyFont="1" applyFill="1" applyBorder="1" applyAlignment="1">
      <alignment horizontal="center" vertical="center"/>
    </xf>
    <xf numFmtId="0" fontId="0" fillId="0" borderId="3" xfId="0" applyFill="1" applyBorder="1" applyAlignment="1">
      <alignment vertical="center"/>
    </xf>
    <xf numFmtId="0" fontId="4" fillId="0" borderId="7" xfId="0" applyFont="1" applyFill="1" applyBorder="1" applyAlignment="1">
      <alignment horizontal="center" vertical="center"/>
    </xf>
    <xf numFmtId="0" fontId="0" fillId="0" borderId="7" xfId="0" applyFill="1" applyBorder="1" applyAlignment="1">
      <alignment horizontal="center" vertical="center"/>
    </xf>
    <xf numFmtId="0" fontId="6" fillId="0" borderId="41" xfId="0" applyFont="1" applyFill="1" applyBorder="1" applyAlignment="1">
      <alignment vertical="center"/>
    </xf>
    <xf numFmtId="0" fontId="0" fillId="0" borderId="7" xfId="0" applyFill="1" applyBorder="1" applyAlignment="1">
      <alignment vertical="center"/>
    </xf>
    <xf numFmtId="180" fontId="6" fillId="0" borderId="3" xfId="0" applyNumberFormat="1" applyFont="1" applyFill="1" applyBorder="1" applyAlignment="1">
      <alignment horizontal="center" vertical="center"/>
    </xf>
    <xf numFmtId="0" fontId="4" fillId="0" borderId="5" xfId="0" applyFont="1" applyFill="1" applyBorder="1" applyAlignment="1">
      <alignment horizontal="center" vertical="center"/>
    </xf>
    <xf numFmtId="0" fontId="0" fillId="0" borderId="5" xfId="0" applyFill="1" applyBorder="1" applyAlignment="1">
      <alignment horizontal="center" vertical="center"/>
    </xf>
    <xf numFmtId="0" fontId="4" fillId="0" borderId="21"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76" xfId="0" applyFont="1" applyFill="1" applyBorder="1" applyAlignment="1">
      <alignment horizontal="center" vertical="center"/>
    </xf>
    <xf numFmtId="0" fontId="4" fillId="0" borderId="72" xfId="0" applyFont="1" applyFill="1" applyBorder="1" applyAlignment="1">
      <alignment horizontal="center" vertical="center"/>
    </xf>
    <xf numFmtId="0" fontId="4" fillId="0" borderId="77"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36" xfId="0" applyFont="1" applyFill="1" applyBorder="1" applyAlignment="1">
      <alignment horizontal="center" vertical="center"/>
    </xf>
    <xf numFmtId="0" fontId="0" fillId="0" borderId="78"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4" fillId="0" borderId="79" xfId="0" applyFont="1" applyFill="1" applyBorder="1" applyAlignment="1">
      <alignment horizontal="center" vertical="center"/>
    </xf>
    <xf numFmtId="0" fontId="4" fillId="0" borderId="1" xfId="0" applyFont="1" applyFill="1" applyBorder="1" applyAlignment="1">
      <alignment horizontal="center" vertical="center"/>
    </xf>
    <xf numFmtId="0" fontId="0" fillId="0" borderId="3" xfId="0" applyFill="1" applyBorder="1" applyAlignment="1">
      <alignment horizontal="center" vertical="center"/>
    </xf>
    <xf numFmtId="0" fontId="5" fillId="0" borderId="80" xfId="0" applyFont="1" applyFill="1" applyBorder="1" applyAlignment="1">
      <alignment horizontal="center" vertical="center"/>
    </xf>
    <xf numFmtId="0" fontId="5" fillId="0" borderId="81" xfId="0" applyFont="1" applyFill="1" applyBorder="1" applyAlignment="1">
      <alignment horizontal="center" vertical="center"/>
    </xf>
    <xf numFmtId="0" fontId="0" fillId="0" borderId="82"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5" fillId="0" borderId="84" xfId="0" applyFont="1" applyFill="1" applyBorder="1" applyAlignment="1">
      <alignment horizontal="center" vertical="center"/>
    </xf>
    <xf numFmtId="0" fontId="5" fillId="0" borderId="85" xfId="0" applyFont="1" applyFill="1" applyBorder="1" applyAlignment="1">
      <alignment horizontal="center" vertical="center"/>
    </xf>
    <xf numFmtId="0" fontId="5" fillId="0" borderId="86" xfId="0" applyFont="1" applyFill="1" applyBorder="1" applyAlignment="1">
      <alignment horizontal="center" vertical="center"/>
    </xf>
    <xf numFmtId="0" fontId="0" fillId="0" borderId="72" xfId="0" applyFill="1" applyBorder="1" applyAlignment="1">
      <alignment horizontal="center" vertical="center"/>
    </xf>
    <xf numFmtId="0" fontId="0" fillId="0" borderId="72" xfId="0" applyBorder="1" applyAlignment="1">
      <alignment horizontal="center" vertical="center"/>
    </xf>
    <xf numFmtId="0" fontId="8" fillId="0" borderId="70" xfId="0" applyFont="1" applyFill="1" applyBorder="1" applyAlignment="1">
      <alignment horizontal="center" vertical="center"/>
    </xf>
    <xf numFmtId="0" fontId="8" fillId="0" borderId="87" xfId="0" applyFont="1" applyFill="1" applyBorder="1" applyAlignment="1">
      <alignment horizontal="center" vertical="center"/>
    </xf>
    <xf numFmtId="0" fontId="0" fillId="0" borderId="87" xfId="0" applyBorder="1" applyAlignment="1">
      <alignment horizontal="center" vertical="center"/>
    </xf>
    <xf numFmtId="0" fontId="0" fillId="0" borderId="68" xfId="0" applyBorder="1" applyAlignment="1">
      <alignment horizontal="center" vertical="center"/>
    </xf>
    <xf numFmtId="38" fontId="4" fillId="0" borderId="5" xfId="17" applyFont="1" applyFill="1" applyBorder="1" applyAlignment="1">
      <alignment vertical="center"/>
    </xf>
    <xf numFmtId="0" fontId="4" fillId="0" borderId="5" xfId="0" applyFont="1" applyBorder="1" applyAlignment="1">
      <alignment vertical="center"/>
    </xf>
    <xf numFmtId="0" fontId="0" fillId="0" borderId="88" xfId="0" applyFill="1" applyBorder="1" applyAlignment="1">
      <alignment horizontal="center" vertical="center"/>
    </xf>
    <xf numFmtId="0" fontId="0" fillId="0" borderId="75" xfId="0" applyFill="1" applyBorder="1" applyAlignment="1">
      <alignment horizontal="center" vertical="center"/>
    </xf>
    <xf numFmtId="0" fontId="0" fillId="0" borderId="76" xfId="0" applyFill="1" applyBorder="1" applyAlignment="1">
      <alignment horizontal="center" vertical="center"/>
    </xf>
    <xf numFmtId="0" fontId="0" fillId="0" borderId="76" xfId="0" applyBorder="1" applyAlignment="1">
      <alignment horizontal="center" vertical="center"/>
    </xf>
    <xf numFmtId="0" fontId="4" fillId="0" borderId="88"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29"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4" fillId="0" borderId="59" xfId="0" applyFont="1" applyFill="1" applyBorder="1" applyAlignment="1">
      <alignment horizontal="center" vertical="center" wrapText="1"/>
    </xf>
    <xf numFmtId="38" fontId="8" fillId="0" borderId="27" xfId="17" applyFont="1" applyFill="1" applyBorder="1" applyAlignment="1">
      <alignment horizontal="center" vertical="center"/>
    </xf>
    <xf numFmtId="38" fontId="8" fillId="0" borderId="30" xfId="17" applyFont="1" applyFill="1" applyBorder="1" applyAlignment="1">
      <alignment horizontal="center" vertical="center"/>
    </xf>
    <xf numFmtId="0" fontId="8" fillId="0" borderId="5" xfId="0" applyFont="1" applyFill="1" applyBorder="1" applyAlignment="1">
      <alignment horizontal="center" vertical="center"/>
    </xf>
    <xf numFmtId="0" fontId="6" fillId="0" borderId="67" xfId="0" applyFont="1" applyFill="1" applyBorder="1" applyAlignment="1">
      <alignment vertical="center" wrapText="1"/>
    </xf>
    <xf numFmtId="0" fontId="6" fillId="0" borderId="42" xfId="0" applyFont="1" applyFill="1" applyBorder="1" applyAlignment="1">
      <alignment vertical="center" wrapText="1"/>
    </xf>
    <xf numFmtId="0" fontId="4" fillId="0" borderId="67"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29" xfId="0" applyFont="1" applyFill="1" applyBorder="1" applyAlignment="1">
      <alignment horizontal="center" vertical="center"/>
    </xf>
    <xf numFmtId="0" fontId="6" fillId="0" borderId="3" xfId="0" applyFont="1" applyFill="1" applyBorder="1" applyAlignment="1">
      <alignment vertical="center"/>
    </xf>
    <xf numFmtId="0" fontId="6" fillId="0" borderId="38" xfId="0" applyFont="1" applyFill="1" applyBorder="1" applyAlignment="1">
      <alignment vertical="center" wrapText="1"/>
    </xf>
    <xf numFmtId="0" fontId="0" fillId="0" borderId="39" xfId="0" applyBorder="1" applyAlignment="1">
      <alignment vertical="center" wrapText="1"/>
    </xf>
    <xf numFmtId="0" fontId="0" fillId="0" borderId="23" xfId="0" applyBorder="1" applyAlignment="1">
      <alignment vertical="center" wrapText="1"/>
    </xf>
    <xf numFmtId="0" fontId="8" fillId="0" borderId="17" xfId="0" applyFont="1" applyFill="1" applyBorder="1" applyAlignment="1">
      <alignment vertical="center"/>
    </xf>
    <xf numFmtId="0" fontId="8" fillId="0" borderId="59" xfId="0" applyFont="1" applyFill="1" applyBorder="1" applyAlignment="1">
      <alignment vertical="center"/>
    </xf>
    <xf numFmtId="0" fontId="8" fillId="0" borderId="4" xfId="0" applyFont="1" applyFill="1" applyBorder="1" applyAlignment="1">
      <alignment vertical="center"/>
    </xf>
    <xf numFmtId="0" fontId="6" fillId="0" borderId="32" xfId="0" applyFont="1" applyFill="1" applyBorder="1" applyAlignment="1">
      <alignment vertical="center" wrapText="1"/>
    </xf>
    <xf numFmtId="0" fontId="4" fillId="0" borderId="76" xfId="0" applyFont="1" applyFill="1" applyBorder="1" applyAlignment="1">
      <alignment horizontal="left" vertical="center"/>
    </xf>
    <xf numFmtId="0" fontId="0" fillId="0" borderId="76" xfId="0" applyFill="1" applyBorder="1" applyAlignment="1">
      <alignment vertical="center"/>
    </xf>
    <xf numFmtId="0" fontId="0" fillId="0" borderId="89" xfId="0" applyFill="1" applyBorder="1" applyAlignment="1">
      <alignment vertical="center"/>
    </xf>
    <xf numFmtId="0" fontId="6" fillId="0" borderId="71" xfId="0" applyFont="1" applyFill="1" applyBorder="1" applyAlignment="1">
      <alignment vertical="center"/>
    </xf>
    <xf numFmtId="0" fontId="0" fillId="0" borderId="90" xfId="0" applyBorder="1" applyAlignment="1">
      <alignment vertical="center"/>
    </xf>
    <xf numFmtId="0" fontId="0" fillId="0" borderId="13" xfId="0" applyBorder="1" applyAlignment="1">
      <alignment vertical="center"/>
    </xf>
    <xf numFmtId="0" fontId="4" fillId="0" borderId="27"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0" fillId="0" borderId="32" xfId="0" applyFill="1" applyBorder="1" applyAlignment="1">
      <alignment vertical="center"/>
    </xf>
    <xf numFmtId="0" fontId="4" fillId="0" borderId="76" xfId="0" applyFont="1" applyFill="1" applyBorder="1" applyAlignment="1">
      <alignment vertical="center"/>
    </xf>
    <xf numFmtId="0" fontId="8" fillId="0" borderId="21" xfId="0" applyFont="1" applyFill="1" applyBorder="1" applyAlignment="1">
      <alignment horizontal="center" vertical="center"/>
    </xf>
    <xf numFmtId="0" fontId="8" fillId="0" borderId="8" xfId="0" applyFont="1" applyFill="1" applyBorder="1" applyAlignment="1">
      <alignment horizontal="center" vertical="center"/>
    </xf>
    <xf numFmtId="0" fontId="6" fillId="0" borderId="7" xfId="0" applyFont="1" applyFill="1" applyBorder="1" applyAlignment="1">
      <alignment vertical="center" wrapText="1"/>
    </xf>
    <xf numFmtId="0" fontId="6" fillId="0" borderId="7" xfId="0" applyFont="1" applyFill="1" applyBorder="1" applyAlignment="1">
      <alignment vertical="center"/>
    </xf>
    <xf numFmtId="0" fontId="0" fillId="0" borderId="13" xfId="0" applyFill="1" applyBorder="1" applyAlignment="1">
      <alignment vertical="center"/>
    </xf>
    <xf numFmtId="0" fontId="6" fillId="0" borderId="33" xfId="0" applyFont="1" applyFill="1" applyBorder="1" applyAlignment="1">
      <alignment vertical="center" wrapText="1"/>
    </xf>
    <xf numFmtId="0" fontId="0" fillId="0" borderId="90" xfId="0" applyFill="1" applyBorder="1" applyAlignment="1">
      <alignment vertical="center" wrapText="1"/>
    </xf>
    <xf numFmtId="0" fontId="6" fillId="0" borderId="10" xfId="0" applyFont="1" applyFill="1" applyBorder="1" applyAlignment="1">
      <alignment vertical="center" wrapText="1"/>
    </xf>
    <xf numFmtId="0" fontId="0" fillId="0" borderId="13" xfId="0" applyFill="1" applyBorder="1" applyAlignment="1">
      <alignment vertical="center" wrapText="1"/>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178" fontId="6" fillId="0" borderId="31" xfId="0" applyNumberFormat="1" applyFont="1" applyFill="1" applyBorder="1" applyAlignment="1">
      <alignment horizontal="center" vertical="center" wrapText="1"/>
    </xf>
    <xf numFmtId="0" fontId="6" fillId="0" borderId="19" xfId="0" applyFont="1" applyFill="1" applyBorder="1" applyAlignment="1">
      <alignment horizontal="center" vertical="center" wrapText="1"/>
    </xf>
    <xf numFmtId="178" fontId="6" fillId="0" borderId="22" xfId="0" applyNumberFormat="1" applyFont="1" applyFill="1" applyBorder="1" applyAlignment="1">
      <alignment horizontal="left" vertical="center" wrapText="1"/>
    </xf>
    <xf numFmtId="0" fontId="6" fillId="0" borderId="9" xfId="0" applyFont="1" applyFill="1" applyBorder="1" applyAlignment="1">
      <alignment vertical="center" wrapText="1"/>
    </xf>
    <xf numFmtId="178" fontId="6" fillId="0" borderId="22" xfId="0" applyNumberFormat="1" applyFont="1" applyFill="1" applyBorder="1" applyAlignment="1">
      <alignment horizontal="center" vertical="center"/>
    </xf>
    <xf numFmtId="0" fontId="6" fillId="0" borderId="9" xfId="0" applyFont="1" applyFill="1" applyBorder="1" applyAlignment="1">
      <alignment horizontal="center" vertical="center"/>
    </xf>
    <xf numFmtId="178" fontId="6" fillId="0" borderId="22" xfId="0" applyNumberFormat="1" applyFont="1" applyFill="1" applyBorder="1" applyAlignment="1">
      <alignment horizontal="center" vertical="center" wrapText="1"/>
    </xf>
    <xf numFmtId="178" fontId="6" fillId="0" borderId="22" xfId="0" applyNumberFormat="1" applyFont="1" applyFill="1" applyBorder="1" applyAlignment="1">
      <alignment horizontal="left" vertical="center"/>
    </xf>
    <xf numFmtId="178" fontId="6" fillId="0" borderId="9" xfId="0" applyNumberFormat="1" applyFont="1" applyFill="1" applyBorder="1" applyAlignment="1">
      <alignment horizontal="left" vertical="center"/>
    </xf>
    <xf numFmtId="0" fontId="0" fillId="0" borderId="21" xfId="0" applyFill="1" applyBorder="1" applyAlignment="1">
      <alignment horizontal="right" vertical="center" wrapText="1"/>
    </xf>
    <xf numFmtId="178" fontId="6" fillId="0" borderId="9" xfId="0" applyNumberFormat="1" applyFont="1" applyFill="1" applyBorder="1" applyAlignment="1">
      <alignment horizontal="center" vertical="center"/>
    </xf>
    <xf numFmtId="0" fontId="6" fillId="0" borderId="12" xfId="0" applyFont="1" applyFill="1" applyBorder="1" applyAlignment="1">
      <alignment vertical="center"/>
    </xf>
    <xf numFmtId="0" fontId="0" fillId="0" borderId="11" xfId="0" applyFill="1" applyBorder="1" applyAlignment="1">
      <alignment horizontal="center" vertical="center"/>
    </xf>
    <xf numFmtId="0" fontId="0" fillId="0" borderId="30" xfId="0" applyFill="1" applyBorder="1" applyAlignment="1">
      <alignment horizontal="center" vertical="center"/>
    </xf>
    <xf numFmtId="0" fontId="0" fillId="0" borderId="18" xfId="0" applyFill="1" applyBorder="1" applyAlignment="1">
      <alignment horizontal="center" vertical="center"/>
    </xf>
    <xf numFmtId="0" fontId="0" fillId="0" borderId="21" xfId="0" applyFill="1" applyBorder="1" applyAlignment="1">
      <alignment horizontal="center" vertical="center"/>
    </xf>
    <xf numFmtId="0" fontId="8" fillId="0" borderId="30" xfId="0" applyFont="1" applyFill="1" applyBorder="1" applyAlignment="1">
      <alignment wrapText="1"/>
    </xf>
    <xf numFmtId="0" fontId="4" fillId="0" borderId="8" xfId="0" applyFont="1" applyFill="1" applyBorder="1" applyAlignment="1">
      <alignment horizontal="center" vertical="center" wrapText="1"/>
    </xf>
    <xf numFmtId="0" fontId="9" fillId="0" borderId="59" xfId="0" applyFont="1" applyFill="1" applyBorder="1" applyAlignment="1">
      <alignment horizontal="center" vertical="center"/>
    </xf>
    <xf numFmtId="0" fontId="0" fillId="0" borderId="30" xfId="0" applyBorder="1" applyAlignment="1">
      <alignment vertical="center"/>
    </xf>
    <xf numFmtId="0" fontId="6" fillId="0" borderId="49" xfId="0" applyFont="1" applyFill="1" applyBorder="1" applyAlignment="1">
      <alignment vertical="center"/>
    </xf>
    <xf numFmtId="0" fontId="0" fillId="0" borderId="91" xfId="0" applyBorder="1" applyAlignment="1">
      <alignment vertical="center"/>
    </xf>
    <xf numFmtId="0" fontId="0" fillId="0" borderId="29" xfId="0" applyFill="1" applyBorder="1" applyAlignment="1">
      <alignment vertical="center"/>
    </xf>
    <xf numFmtId="0" fontId="0" fillId="0" borderId="20" xfId="0" applyFill="1" applyBorder="1" applyAlignment="1">
      <alignment vertical="center"/>
    </xf>
    <xf numFmtId="0" fontId="6" fillId="0" borderId="67" xfId="0" applyFont="1" applyFill="1" applyBorder="1" applyAlignment="1">
      <alignment vertical="center"/>
    </xf>
    <xf numFmtId="0" fontId="0" fillId="0" borderId="42" xfId="0" applyBorder="1" applyAlignment="1">
      <alignment vertical="center"/>
    </xf>
    <xf numFmtId="0" fontId="8" fillId="0" borderId="85" xfId="0" applyFont="1" applyFill="1" applyBorder="1" applyAlignment="1">
      <alignment vertical="center"/>
    </xf>
    <xf numFmtId="0" fontId="8" fillId="0" borderId="80" xfId="0" applyFont="1" applyFill="1" applyBorder="1" applyAlignment="1">
      <alignment vertical="center"/>
    </xf>
    <xf numFmtId="0" fontId="8" fillId="0" borderId="83" xfId="0" applyFont="1" applyFill="1" applyBorder="1" applyAlignment="1">
      <alignment vertical="center"/>
    </xf>
    <xf numFmtId="0" fontId="0" fillId="0" borderId="18" xfId="0" applyFill="1" applyBorder="1" applyAlignment="1">
      <alignment vertical="center" wrapText="1"/>
    </xf>
    <xf numFmtId="0" fontId="6" fillId="0" borderId="32" xfId="0" applyFont="1" applyFill="1" applyBorder="1" applyAlignment="1">
      <alignment vertical="center"/>
    </xf>
    <xf numFmtId="180" fontId="6" fillId="0" borderId="30" xfId="0" applyNumberFormat="1" applyFont="1" applyFill="1" applyBorder="1" applyAlignment="1">
      <alignment horizontal="center" vertical="center" wrapText="1"/>
    </xf>
    <xf numFmtId="180" fontId="6" fillId="0" borderId="21" xfId="0" applyNumberFormat="1" applyFont="1" applyFill="1" applyBorder="1" applyAlignment="1">
      <alignment horizontal="center" vertical="center" wrapText="1"/>
    </xf>
    <xf numFmtId="0" fontId="6" fillId="0" borderId="35" xfId="0" applyFont="1" applyFill="1" applyBorder="1" applyAlignment="1">
      <alignment vertical="center" wrapText="1"/>
    </xf>
    <xf numFmtId="0" fontId="6" fillId="0" borderId="92" xfId="0" applyFont="1" applyFill="1" applyBorder="1" applyAlignment="1">
      <alignment vertical="center" wrapText="1"/>
    </xf>
    <xf numFmtId="0" fontId="6" fillId="0" borderId="1" xfId="0" applyFont="1" applyFill="1" applyBorder="1" applyAlignment="1">
      <alignment vertical="center"/>
    </xf>
    <xf numFmtId="0" fontId="6" fillId="0" borderId="16" xfId="0" applyFont="1" applyFill="1" applyBorder="1" applyAlignment="1">
      <alignment vertical="center"/>
    </xf>
    <xf numFmtId="0" fontId="4" fillId="0" borderId="29" xfId="0" applyFont="1" applyFill="1" applyBorder="1" applyAlignment="1">
      <alignment horizontal="center" vertical="center" wrapText="1"/>
    </xf>
    <xf numFmtId="0" fontId="0" fillId="0" borderId="20" xfId="0" applyFill="1" applyBorder="1" applyAlignment="1">
      <alignment vertical="center" wrapText="1"/>
    </xf>
    <xf numFmtId="180" fontId="6" fillId="0" borderId="67" xfId="0" applyNumberFormat="1" applyFont="1" applyFill="1" applyBorder="1" applyAlignment="1">
      <alignment horizontal="center" vertical="center" wrapText="1"/>
    </xf>
    <xf numFmtId="0" fontId="0" fillId="0" borderId="42" xfId="0" applyFill="1" applyBorder="1" applyAlignment="1">
      <alignment vertical="center" wrapText="1"/>
    </xf>
    <xf numFmtId="0" fontId="6" fillId="0" borderId="29" xfId="0" applyFont="1" applyFill="1" applyBorder="1" applyAlignment="1">
      <alignment vertical="center" wrapText="1"/>
    </xf>
    <xf numFmtId="0" fontId="6" fillId="0" borderId="30" xfId="0" applyFont="1" applyFill="1" applyBorder="1" applyAlignment="1">
      <alignment vertical="center" wrapText="1"/>
    </xf>
    <xf numFmtId="0" fontId="6" fillId="0" borderId="20" xfId="0" applyFont="1" applyFill="1" applyBorder="1" applyAlignment="1">
      <alignment vertical="center" wrapText="1"/>
    </xf>
    <xf numFmtId="0" fontId="6" fillId="0" borderId="18" xfId="0" applyFont="1" applyFill="1" applyBorder="1" applyAlignment="1">
      <alignment vertical="center" wrapText="1"/>
    </xf>
    <xf numFmtId="0" fontId="6" fillId="0" borderId="49" xfId="0" applyFont="1" applyFill="1" applyBorder="1" applyAlignment="1">
      <alignment vertical="center" wrapText="1"/>
    </xf>
    <xf numFmtId="0" fontId="0" fillId="0" borderId="92" xfId="0" applyBorder="1" applyAlignment="1">
      <alignment vertical="center"/>
    </xf>
    <xf numFmtId="0" fontId="9" fillId="0" borderId="4" xfId="0" applyFont="1" applyFill="1" applyBorder="1" applyAlignment="1">
      <alignment horizontal="center" vertical="center"/>
    </xf>
    <xf numFmtId="0" fontId="0" fillId="0" borderId="5" xfId="0" applyBorder="1" applyAlignment="1">
      <alignment vertical="center"/>
    </xf>
    <xf numFmtId="180" fontId="6" fillId="0" borderId="38" xfId="0" applyNumberFormat="1" applyFont="1" applyFill="1" applyBorder="1" applyAlignment="1">
      <alignment horizontal="center" vertical="center" wrapText="1"/>
    </xf>
    <xf numFmtId="0" fontId="0" fillId="0" borderId="32" xfId="0" applyFill="1" applyBorder="1" applyAlignment="1">
      <alignment vertical="center" wrapText="1"/>
    </xf>
    <xf numFmtId="0" fontId="4" fillId="0" borderId="10" xfId="0" applyFont="1" applyFill="1" applyBorder="1" applyAlignment="1">
      <alignment horizontal="center" vertical="center" wrapText="1"/>
    </xf>
    <xf numFmtId="0" fontId="0" fillId="0" borderId="10" xfId="0" applyBorder="1" applyAlignment="1">
      <alignment vertical="center" wrapText="1"/>
    </xf>
    <xf numFmtId="0" fontId="0" fillId="0" borderId="67" xfId="0" applyFill="1" applyBorder="1" applyAlignment="1">
      <alignment vertical="center"/>
    </xf>
    <xf numFmtId="0" fontId="0" fillId="0" borderId="93" xfId="0" applyFill="1" applyBorder="1" applyAlignment="1">
      <alignment vertical="center"/>
    </xf>
    <xf numFmtId="0" fontId="0" fillId="0" borderId="42" xfId="0" applyFill="1" applyBorder="1" applyAlignment="1">
      <alignment vertical="center"/>
    </xf>
    <xf numFmtId="0" fontId="0" fillId="0" borderId="94" xfId="0" applyFill="1" applyBorder="1" applyAlignment="1">
      <alignment vertical="center"/>
    </xf>
    <xf numFmtId="0" fontId="4" fillId="0" borderId="95" xfId="0" applyFont="1" applyFill="1" applyBorder="1" applyAlignment="1">
      <alignment horizontal="left" vertical="center"/>
    </xf>
    <xf numFmtId="0" fontId="0" fillId="0" borderId="96" xfId="0" applyFill="1" applyBorder="1" applyAlignment="1">
      <alignment vertical="center"/>
    </xf>
    <xf numFmtId="0" fontId="0" fillId="0" borderId="97" xfId="0" applyFill="1" applyBorder="1" applyAlignment="1">
      <alignment vertical="center"/>
    </xf>
    <xf numFmtId="0" fontId="8" fillId="0" borderId="11" xfId="0" applyFont="1" applyFill="1" applyBorder="1" applyAlignment="1">
      <alignment horizontal="center" vertical="center"/>
    </xf>
    <xf numFmtId="0" fontId="0" fillId="0" borderId="29" xfId="0" applyFill="1" applyBorder="1" applyAlignment="1">
      <alignment vertical="center" wrapText="1"/>
    </xf>
    <xf numFmtId="0" fontId="0" fillId="0" borderId="91" xfId="0" applyFill="1" applyBorder="1" applyAlignment="1">
      <alignment vertical="center" wrapText="1"/>
    </xf>
    <xf numFmtId="0" fontId="6" fillId="0" borderId="38" xfId="0" applyFont="1" applyFill="1" applyBorder="1" applyAlignment="1">
      <alignment vertical="center"/>
    </xf>
    <xf numFmtId="0" fontId="4" fillId="0" borderId="76" xfId="0" applyFont="1" applyFill="1" applyBorder="1" applyAlignment="1">
      <alignment vertical="center" shrinkToFit="1"/>
    </xf>
    <xf numFmtId="0" fontId="0" fillId="0" borderId="39" xfId="0" applyFill="1" applyBorder="1" applyAlignment="1">
      <alignment vertical="center" wrapText="1"/>
    </xf>
    <xf numFmtId="0" fontId="0" fillId="0" borderId="23" xfId="0" applyFill="1" applyBorder="1" applyAlignment="1">
      <alignment vertical="center" wrapText="1"/>
    </xf>
    <xf numFmtId="0" fontId="6" fillId="0" borderId="39" xfId="0" applyFont="1" applyFill="1" applyBorder="1" applyAlignment="1">
      <alignment vertical="center" wrapText="1"/>
    </xf>
    <xf numFmtId="178" fontId="6" fillId="0" borderId="9" xfId="0" applyNumberFormat="1" applyFont="1" applyFill="1" applyBorder="1" applyAlignment="1">
      <alignment horizontal="center" vertical="center" wrapText="1"/>
    </xf>
    <xf numFmtId="0" fontId="0" fillId="0" borderId="9" xfId="0" applyBorder="1" applyAlignment="1">
      <alignment vertical="center" wrapText="1"/>
    </xf>
    <xf numFmtId="180" fontId="6" fillId="0" borderId="8" xfId="0" applyNumberFormat="1" applyFont="1" applyFill="1" applyBorder="1" applyAlignment="1">
      <alignment horizontal="center" vertical="center" wrapText="1"/>
    </xf>
    <xf numFmtId="0" fontId="6" fillId="0" borderId="23" xfId="0" applyFont="1" applyFill="1" applyBorder="1" applyAlignment="1">
      <alignment vertical="center" wrapText="1"/>
    </xf>
    <xf numFmtId="0" fontId="0" fillId="0" borderId="10" xfId="0" applyBorder="1" applyAlignment="1">
      <alignment vertical="center"/>
    </xf>
    <xf numFmtId="0" fontId="6" fillId="0" borderId="90" xfId="0" applyFont="1" applyFill="1" applyBorder="1" applyAlignment="1">
      <alignment vertical="center"/>
    </xf>
    <xf numFmtId="0" fontId="9" fillId="0" borderId="98" xfId="0" applyFont="1" applyFill="1" applyBorder="1" applyAlignment="1">
      <alignment horizontal="center" vertical="center"/>
    </xf>
    <xf numFmtId="0" fontId="0" fillId="0" borderId="99" xfId="0" applyBorder="1" applyAlignment="1">
      <alignment vertical="center"/>
    </xf>
    <xf numFmtId="0" fontId="9" fillId="0" borderId="94" xfId="0" applyFont="1" applyFill="1" applyBorder="1" applyAlignment="1">
      <alignment horizontal="center" vertical="center"/>
    </xf>
    <xf numFmtId="0" fontId="0" fillId="0" borderId="7" xfId="0" applyBorder="1" applyAlignment="1">
      <alignment vertical="center"/>
    </xf>
    <xf numFmtId="0" fontId="0" fillId="0" borderId="100" xfId="0" applyBorder="1" applyAlignment="1">
      <alignment vertical="center" wrapText="1"/>
    </xf>
    <xf numFmtId="0" fontId="8" fillId="0" borderId="4" xfId="0" applyFont="1" applyFill="1" applyBorder="1" applyAlignment="1">
      <alignment horizontal="center" vertical="center"/>
    </xf>
    <xf numFmtId="0" fontId="8" fillId="0" borderId="59" xfId="0" applyFont="1" applyFill="1" applyBorder="1" applyAlignment="1">
      <alignment horizontal="center" vertical="center"/>
    </xf>
    <xf numFmtId="0" fontId="0" fillId="0" borderId="41" xfId="0" applyBorder="1" applyAlignment="1">
      <alignment vertical="center"/>
    </xf>
    <xf numFmtId="0" fontId="8" fillId="0" borderId="85" xfId="0" applyFont="1" applyFill="1" applyBorder="1" applyAlignment="1">
      <alignment horizontal="center" vertical="center"/>
    </xf>
    <xf numFmtId="0" fontId="8" fillId="0" borderId="81" xfId="0" applyFont="1" applyFill="1" applyBorder="1" applyAlignment="1">
      <alignment horizontal="center" vertical="center"/>
    </xf>
    <xf numFmtId="0" fontId="8" fillId="0" borderId="80" xfId="0" applyFont="1" applyFill="1" applyBorder="1" applyAlignment="1">
      <alignment horizontal="center" vertical="center"/>
    </xf>
    <xf numFmtId="0" fontId="10" fillId="0" borderId="94" xfId="0" applyFont="1" applyFill="1" applyBorder="1" applyAlignment="1">
      <alignment horizontal="center" vertical="center"/>
    </xf>
    <xf numFmtId="0" fontId="0" fillId="0" borderId="3" xfId="0" applyFill="1" applyBorder="1" applyAlignment="1">
      <alignment horizontal="center" vertical="center" wrapText="1"/>
    </xf>
    <xf numFmtId="0" fontId="0" fillId="0" borderId="3" xfId="0" applyFill="1" applyBorder="1" applyAlignment="1">
      <alignment/>
    </xf>
    <xf numFmtId="0" fontId="8" fillId="0" borderId="101" xfId="0" applyFont="1" applyFill="1" applyBorder="1" applyAlignment="1">
      <alignment horizontal="center" vertical="center" wrapText="1"/>
    </xf>
    <xf numFmtId="0" fontId="8" fillId="0" borderId="102" xfId="0" applyFont="1" applyFill="1" applyBorder="1" applyAlignment="1">
      <alignment horizontal="center" vertical="center" wrapText="1"/>
    </xf>
    <xf numFmtId="0" fontId="0" fillId="0" borderId="103" xfId="0" applyFill="1" applyBorder="1" applyAlignment="1">
      <alignment horizontal="center" vertical="center"/>
    </xf>
    <xf numFmtId="0" fontId="0" fillId="0" borderId="100" xfId="0" applyFill="1" applyBorder="1" applyAlignment="1">
      <alignment horizontal="center" vertical="center"/>
    </xf>
    <xf numFmtId="0" fontId="8" fillId="0" borderId="5" xfId="0" applyFont="1" applyFill="1" applyBorder="1" applyAlignment="1">
      <alignment horizontal="center" vertical="center" wrapText="1"/>
    </xf>
    <xf numFmtId="0" fontId="4" fillId="0" borderId="27" xfId="0" applyNumberFormat="1" applyFont="1" applyFill="1" applyBorder="1" applyAlignment="1">
      <alignment horizontal="center" vertical="center" wrapText="1"/>
    </xf>
    <xf numFmtId="0" fontId="8" fillId="0" borderId="30" xfId="0" applyFont="1" applyFill="1" applyBorder="1" applyAlignment="1">
      <alignment horizontal="center" vertical="center"/>
    </xf>
    <xf numFmtId="0" fontId="8" fillId="0" borderId="100" xfId="0" applyFont="1" applyFill="1" applyBorder="1" applyAlignment="1">
      <alignment horizontal="center" vertical="center"/>
    </xf>
    <xf numFmtId="0" fontId="8" fillId="0" borderId="67" xfId="0" applyNumberFormat="1" applyFont="1" applyFill="1" applyBorder="1" applyAlignment="1">
      <alignment horizontal="center" vertical="center"/>
    </xf>
    <xf numFmtId="0" fontId="8" fillId="0" borderId="93" xfId="0" applyFont="1" applyFill="1" applyBorder="1" applyAlignment="1">
      <alignment horizontal="center" vertical="center"/>
    </xf>
    <xf numFmtId="0" fontId="8" fillId="0" borderId="50" xfId="0" applyFont="1" applyFill="1" applyBorder="1" applyAlignment="1">
      <alignment horizontal="center" vertical="center"/>
    </xf>
    <xf numFmtId="0" fontId="6" fillId="0" borderId="30" xfId="0" applyNumberFormat="1" applyFont="1" applyFill="1" applyBorder="1" applyAlignment="1">
      <alignment horizontal="center" vertical="center" wrapText="1"/>
    </xf>
    <xf numFmtId="0" fontId="0" fillId="0" borderId="100" xfId="0" applyFill="1" applyBorder="1" applyAlignment="1">
      <alignment horizontal="center" vertical="center" wrapText="1"/>
    </xf>
    <xf numFmtId="0" fontId="4" fillId="0" borderId="70" xfId="0" applyFont="1" applyFill="1" applyBorder="1" applyAlignment="1">
      <alignment horizontal="center" vertical="center" wrapText="1"/>
    </xf>
    <xf numFmtId="0" fontId="4" fillId="0" borderId="87" xfId="0" applyFont="1" applyFill="1" applyBorder="1" applyAlignment="1">
      <alignment horizontal="center" vertical="center" wrapText="1"/>
    </xf>
    <xf numFmtId="0" fontId="0" fillId="0" borderId="68" xfId="0" applyBorder="1" applyAlignment="1">
      <alignment horizontal="center" vertical="center" wrapText="1"/>
    </xf>
    <xf numFmtId="0" fontId="6" fillId="0" borderId="29" xfId="0" applyNumberFormat="1" applyFont="1" applyFill="1" applyBorder="1" applyAlignment="1">
      <alignment horizontal="center" vertical="center" wrapText="1"/>
    </xf>
    <xf numFmtId="0" fontId="0" fillId="0" borderId="50" xfId="0" applyBorder="1" applyAlignment="1">
      <alignment vertical="center" wrapText="1"/>
    </xf>
    <xf numFmtId="0" fontId="0" fillId="0" borderId="104" xfId="0" applyFill="1" applyBorder="1" applyAlignment="1">
      <alignment horizontal="center" vertical="center"/>
    </xf>
    <xf numFmtId="0" fontId="0" fillId="0" borderId="105" xfId="0" applyFill="1" applyBorder="1" applyAlignment="1">
      <alignment horizontal="center" vertical="center"/>
    </xf>
    <xf numFmtId="0" fontId="4" fillId="0" borderId="5" xfId="0" applyFont="1" applyFill="1" applyBorder="1" applyAlignment="1">
      <alignment horizontal="center"/>
    </xf>
    <xf numFmtId="0" fontId="4" fillId="0" borderId="5" xfId="0" applyFont="1" applyFill="1" applyBorder="1" applyAlignment="1">
      <alignment horizontal="center" shrinkToFit="1"/>
    </xf>
    <xf numFmtId="193" fontId="4" fillId="0" borderId="5" xfId="0" applyNumberFormat="1" applyFont="1" applyFill="1" applyBorder="1" applyAlignment="1">
      <alignment horizontal="center"/>
    </xf>
    <xf numFmtId="0" fontId="0" fillId="0" borderId="103" xfId="0" applyFill="1" applyBorder="1" applyAlignment="1">
      <alignment horizontal="center" vertical="center" shrinkToFit="1"/>
    </xf>
    <xf numFmtId="0" fontId="0" fillId="0" borderId="100" xfId="0" applyFill="1" applyBorder="1" applyAlignment="1">
      <alignment horizontal="center" vertical="center" shrinkToFit="1"/>
    </xf>
    <xf numFmtId="0" fontId="0" fillId="0" borderId="100" xfId="0" applyFill="1" applyBorder="1" applyAlignment="1">
      <alignment vertical="center" shrinkToFit="1"/>
    </xf>
    <xf numFmtId="38" fontId="8" fillId="0" borderId="72" xfId="17" applyFont="1" applyFill="1" applyBorder="1" applyAlignment="1">
      <alignment vertical="center"/>
    </xf>
    <xf numFmtId="0" fontId="0" fillId="0" borderId="72" xfId="0" applyBorder="1" applyAlignment="1">
      <alignment vertical="center"/>
    </xf>
    <xf numFmtId="0" fontId="4" fillId="0" borderId="27" xfId="0" applyFont="1" applyFill="1" applyBorder="1" applyAlignment="1">
      <alignment horizontal="center" vertical="center"/>
    </xf>
    <xf numFmtId="0" fontId="6" fillId="0" borderId="72" xfId="0" applyFont="1" applyFill="1" applyBorder="1" applyAlignment="1">
      <alignment horizontal="right" vertical="center"/>
    </xf>
    <xf numFmtId="0" fontId="0" fillId="0" borderId="37" xfId="0" applyBorder="1" applyAlignment="1">
      <alignment vertical="center"/>
    </xf>
    <xf numFmtId="216" fontId="4" fillId="0" borderId="0" xfId="0" applyNumberFormat="1" applyFont="1" applyFill="1" applyAlignment="1">
      <alignment/>
    </xf>
    <xf numFmtId="0" fontId="4" fillId="0" borderId="0" xfId="0" applyFont="1" applyFill="1" applyAlignment="1">
      <alignment/>
    </xf>
    <xf numFmtId="0" fontId="0" fillId="0" borderId="80" xfId="0" applyFill="1" applyBorder="1" applyAlignment="1">
      <alignment horizontal="center" vertical="center"/>
    </xf>
    <xf numFmtId="0" fontId="0" fillId="0" borderId="83" xfId="0" applyFill="1" applyBorder="1" applyAlignment="1">
      <alignment horizontal="center" vertical="center"/>
    </xf>
    <xf numFmtId="38" fontId="4" fillId="0" borderId="30" xfId="17" applyFont="1" applyFill="1" applyBorder="1" applyAlignment="1">
      <alignment vertical="center"/>
    </xf>
    <xf numFmtId="38" fontId="4" fillId="0" borderId="100" xfId="17" applyFont="1" applyFill="1" applyBorder="1" applyAlignment="1">
      <alignment vertical="center"/>
    </xf>
    <xf numFmtId="0" fontId="4" fillId="0" borderId="18" xfId="21" applyFont="1" applyFill="1" applyBorder="1" applyAlignment="1">
      <alignment vertical="center"/>
      <protection/>
    </xf>
    <xf numFmtId="0" fontId="9" fillId="0" borderId="94" xfId="21" applyFont="1" applyFill="1" applyBorder="1" applyAlignment="1">
      <alignment horizontal="center" vertical="center"/>
      <protection/>
    </xf>
    <xf numFmtId="0" fontId="0" fillId="0" borderId="7" xfId="21" applyBorder="1" applyAlignment="1">
      <alignment vertical="center"/>
      <protection/>
    </xf>
    <xf numFmtId="0" fontId="8" fillId="0" borderId="4" xfId="21" applyFont="1" applyFill="1" applyBorder="1" applyAlignment="1">
      <alignment horizontal="center" vertical="center"/>
      <protection/>
    </xf>
    <xf numFmtId="0" fontId="9" fillId="0" borderId="94" xfId="21" applyNumberFormat="1" applyFont="1" applyFill="1" applyBorder="1" applyAlignment="1">
      <alignment horizontal="center" vertical="center"/>
      <protection/>
    </xf>
    <xf numFmtId="38" fontId="8" fillId="0" borderId="28" xfId="17" applyFont="1" applyFill="1" applyBorder="1" applyAlignment="1">
      <alignment horizontal="center" vertical="center"/>
    </xf>
    <xf numFmtId="38" fontId="4" fillId="0" borderId="18" xfId="17" applyFont="1" applyFill="1" applyBorder="1" applyAlignment="1">
      <alignment vertical="center"/>
    </xf>
    <xf numFmtId="0" fontId="4" fillId="0" borderId="100" xfId="21" applyFont="1" applyFill="1" applyBorder="1" applyAlignment="1">
      <alignment vertical="center"/>
      <protection/>
    </xf>
    <xf numFmtId="38" fontId="13" fillId="0" borderId="31" xfId="17" applyFont="1" applyFill="1" applyBorder="1" applyAlignment="1">
      <alignment vertical="center"/>
    </xf>
    <xf numFmtId="0" fontId="14" fillId="0" borderId="105" xfId="21" applyFont="1" applyFill="1" applyBorder="1" applyAlignment="1">
      <alignment vertical="center"/>
      <protection/>
    </xf>
    <xf numFmtId="0" fontId="14" fillId="0" borderId="19" xfId="21" applyFont="1" applyFill="1" applyBorder="1" applyAlignment="1">
      <alignment vertical="center"/>
      <protection/>
    </xf>
    <xf numFmtId="38" fontId="8" fillId="0" borderId="27" xfId="17" applyFont="1" applyFill="1" applyBorder="1" applyAlignment="1">
      <alignment horizontal="center" vertical="center" shrinkToFit="1"/>
    </xf>
    <xf numFmtId="0" fontId="0" fillId="0" borderId="100" xfId="21" applyFill="1" applyBorder="1" applyAlignment="1">
      <alignment vertical="center"/>
      <protection/>
    </xf>
    <xf numFmtId="0" fontId="0" fillId="0" borderId="18" xfId="21" applyFill="1" applyBorder="1" applyAlignment="1">
      <alignment vertical="center"/>
      <protection/>
    </xf>
    <xf numFmtId="0" fontId="0" fillId="0" borderId="18" xfId="21" applyBorder="1" applyAlignment="1">
      <alignment vertical="center"/>
      <protection/>
    </xf>
    <xf numFmtId="0" fontId="0" fillId="0" borderId="4" xfId="21" applyFill="1" applyBorder="1" applyAlignment="1">
      <alignment horizontal="center" vertical="center"/>
      <protection/>
    </xf>
    <xf numFmtId="0" fontId="8" fillId="0" borderId="69" xfId="21" applyFont="1" applyFill="1" applyBorder="1" applyAlignment="1">
      <alignment horizontal="center" vertical="center" wrapText="1"/>
      <protection/>
    </xf>
    <xf numFmtId="0" fontId="8" fillId="0" borderId="4" xfId="21" applyFont="1" applyFill="1" applyBorder="1" applyAlignment="1">
      <alignment horizontal="center" vertical="center" wrapText="1"/>
      <protection/>
    </xf>
    <xf numFmtId="0" fontId="8" fillId="0" borderId="85" xfId="21" applyFont="1" applyFill="1" applyBorder="1" applyAlignment="1">
      <alignment horizontal="center" vertical="center"/>
      <protection/>
    </xf>
    <xf numFmtId="0" fontId="8" fillId="0" borderId="80" xfId="21" applyFont="1" applyFill="1" applyBorder="1" applyAlignment="1">
      <alignment horizontal="center" vertical="center"/>
      <protection/>
    </xf>
    <xf numFmtId="0" fontId="8" fillId="0" borderId="81" xfId="21" applyFont="1" applyFill="1" applyBorder="1" applyAlignment="1">
      <alignment horizontal="center" vertical="center"/>
      <protection/>
    </xf>
    <xf numFmtId="0" fontId="8" fillId="0" borderId="27" xfId="21" applyFont="1" applyFill="1" applyBorder="1" applyAlignment="1">
      <alignment horizontal="center" vertical="center" wrapText="1"/>
      <protection/>
    </xf>
    <xf numFmtId="0" fontId="8" fillId="0" borderId="5" xfId="21" applyFont="1" applyFill="1" applyBorder="1" applyAlignment="1">
      <alignment horizontal="center" vertical="center" wrapText="1"/>
      <protection/>
    </xf>
    <xf numFmtId="210" fontId="0" fillId="0" borderId="0" xfId="21" applyNumberFormat="1" applyFill="1" applyAlignment="1">
      <alignment vertical="center"/>
      <protection/>
    </xf>
    <xf numFmtId="0" fontId="0" fillId="0" borderId="0" xfId="21" applyFill="1" applyAlignment="1">
      <alignment vertical="center"/>
      <protection/>
    </xf>
    <xf numFmtId="0" fontId="14" fillId="0" borderId="105" xfId="0" applyFont="1" applyBorder="1" applyAlignment="1">
      <alignment vertical="center"/>
    </xf>
    <xf numFmtId="0" fontId="14" fillId="0" borderId="19" xfId="0" applyFont="1" applyBorder="1" applyAlignment="1">
      <alignment vertical="center"/>
    </xf>
    <xf numFmtId="0" fontId="0" fillId="0" borderId="0" xfId="0" applyAlignment="1">
      <alignment vertical="center"/>
    </xf>
    <xf numFmtId="38" fontId="0" fillId="0" borderId="0" xfId="17" applyFill="1" applyAlignment="1">
      <alignment/>
    </xf>
    <xf numFmtId="38" fontId="0" fillId="0" borderId="0" xfId="17" applyFill="1" applyAlignment="1">
      <alignment horizontal="center"/>
    </xf>
    <xf numFmtId="38" fontId="0" fillId="0" borderId="0" xfId="17" applyFont="1" applyFill="1" applyAlignment="1">
      <alignment horizontal="right"/>
    </xf>
    <xf numFmtId="0" fontId="0" fillId="0" borderId="0" xfId="0" applyAlignment="1">
      <alignment horizontal="right"/>
    </xf>
    <xf numFmtId="38" fontId="0" fillId="0" borderId="0" xfId="17" applyFont="1" applyFill="1" applyAlignment="1">
      <alignment vertical="center"/>
    </xf>
    <xf numFmtId="0" fontId="9" fillId="0" borderId="3" xfId="0" applyFont="1" applyFill="1" applyBorder="1" applyAlignment="1">
      <alignment horizontal="center" vertical="center"/>
    </xf>
    <xf numFmtId="0" fontId="0" fillId="0" borderId="7" xfId="0" applyBorder="1" applyAlignment="1">
      <alignment/>
    </xf>
    <xf numFmtId="0" fontId="0" fillId="0" borderId="5" xfId="0" applyFont="1" applyFill="1" applyBorder="1" applyAlignment="1">
      <alignment horizontal="center" vertical="center" wrapText="1"/>
    </xf>
    <xf numFmtId="38" fontId="8" fillId="0" borderId="5" xfId="17" applyFont="1" applyFill="1" applyBorder="1" applyAlignment="1">
      <alignment horizontal="center" vertical="center"/>
    </xf>
    <xf numFmtId="38" fontId="0" fillId="0" borderId="0" xfId="0" applyNumberFormat="1" applyFill="1" applyAlignment="1">
      <alignment/>
    </xf>
    <xf numFmtId="0" fontId="0" fillId="0" borderId="0" xfId="0" applyFill="1" applyAlignment="1">
      <alignment/>
    </xf>
    <xf numFmtId="0" fontId="0" fillId="0" borderId="5" xfId="0" applyFill="1" applyBorder="1" applyAlignment="1">
      <alignment/>
    </xf>
    <xf numFmtId="0" fontId="0" fillId="0" borderId="7" xfId="0" applyFill="1" applyBorder="1" applyAlignment="1">
      <alignment/>
    </xf>
    <xf numFmtId="0" fontId="4" fillId="0" borderId="27" xfId="17" applyNumberFormat="1" applyFont="1" applyFill="1" applyBorder="1" applyAlignment="1">
      <alignment horizontal="center" vertical="center" shrinkToFit="1"/>
    </xf>
    <xf numFmtId="0" fontId="4" fillId="0" borderId="27" xfId="17" applyNumberFormat="1" applyFont="1" applyFill="1" applyBorder="1" applyAlignment="1">
      <alignment horizontal="center" vertical="center"/>
    </xf>
    <xf numFmtId="0" fontId="4" fillId="0" borderId="28" xfId="0" applyFont="1" applyFill="1" applyBorder="1" applyAlignment="1">
      <alignment horizontal="center" vertical="center"/>
    </xf>
    <xf numFmtId="0" fontId="8" fillId="0" borderId="69"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4" xfId="0" applyFill="1" applyBorder="1" applyAlignment="1">
      <alignment horizontal="center" vertical="center"/>
    </xf>
    <xf numFmtId="0" fontId="8" fillId="0" borderId="106" xfId="0" applyFont="1" applyFill="1" applyBorder="1" applyAlignment="1">
      <alignment horizontal="center" vertical="center"/>
    </xf>
    <xf numFmtId="0" fontId="8" fillId="0" borderId="107" xfId="0" applyFont="1" applyFill="1" applyBorder="1" applyAlignment="1">
      <alignment horizontal="center" vertical="center"/>
    </xf>
    <xf numFmtId="38" fontId="8" fillId="0" borderId="70" xfId="17" applyFont="1" applyFill="1" applyBorder="1" applyAlignment="1">
      <alignment horizontal="center" vertical="center"/>
    </xf>
    <xf numFmtId="38" fontId="8" fillId="0" borderId="68" xfId="17" applyFont="1" applyFill="1" applyBorder="1" applyAlignment="1">
      <alignment horizontal="center" vertical="center"/>
    </xf>
    <xf numFmtId="38" fontId="8" fillId="0" borderId="3" xfId="17" applyFont="1" applyFill="1" applyBorder="1" applyAlignment="1">
      <alignment horizontal="center" vertical="center"/>
    </xf>
    <xf numFmtId="38" fontId="8" fillId="0" borderId="7" xfId="17" applyFont="1" applyFill="1" applyBorder="1" applyAlignment="1">
      <alignment horizontal="center" vertical="center"/>
    </xf>
    <xf numFmtId="38" fontId="4" fillId="0" borderId="108" xfId="17" applyFont="1" applyFill="1" applyBorder="1" applyAlignment="1">
      <alignment horizontal="right" vertical="center"/>
    </xf>
    <xf numFmtId="38" fontId="4" fillId="0" borderId="109" xfId="17" applyFont="1" applyFill="1" applyBorder="1" applyAlignment="1">
      <alignment horizontal="right" vertical="center"/>
    </xf>
    <xf numFmtId="38" fontId="4" fillId="0" borderId="110" xfId="17" applyFont="1" applyFill="1" applyBorder="1" applyAlignment="1">
      <alignment horizontal="right" vertical="center"/>
    </xf>
    <xf numFmtId="38" fontId="4" fillId="0" borderId="111" xfId="17" applyFont="1" applyFill="1" applyBorder="1" applyAlignment="1">
      <alignment horizontal="right" vertical="center"/>
    </xf>
    <xf numFmtId="0" fontId="0" fillId="0" borderId="59" xfId="0" applyFill="1" applyBorder="1" applyAlignment="1">
      <alignment horizontal="center" vertical="center"/>
    </xf>
    <xf numFmtId="38" fontId="4" fillId="0" borderId="112" xfId="17" applyFont="1" applyFill="1" applyBorder="1" applyAlignment="1">
      <alignment horizontal="right" vertical="center"/>
    </xf>
    <xf numFmtId="38" fontId="4" fillId="0" borderId="113" xfId="17" applyFont="1" applyFill="1" applyBorder="1" applyAlignment="1">
      <alignment horizontal="right" vertical="center"/>
    </xf>
    <xf numFmtId="38" fontId="4" fillId="0" borderId="3" xfId="17" applyFont="1" applyFill="1" applyBorder="1" applyAlignment="1">
      <alignment vertical="center"/>
    </xf>
    <xf numFmtId="38" fontId="4" fillId="0" borderId="7" xfId="17" applyFont="1" applyFill="1" applyBorder="1" applyAlignment="1">
      <alignment vertical="center"/>
    </xf>
    <xf numFmtId="38" fontId="4" fillId="0" borderId="108" xfId="17" applyFont="1" applyFill="1" applyBorder="1" applyAlignment="1">
      <alignment vertical="center"/>
    </xf>
    <xf numFmtId="38" fontId="4" fillId="0" borderId="109" xfId="17" applyFont="1" applyFill="1" applyBorder="1" applyAlignment="1">
      <alignment vertical="center"/>
    </xf>
    <xf numFmtId="38" fontId="4" fillId="0" borderId="3" xfId="17" applyFont="1" applyFill="1" applyBorder="1" applyAlignment="1">
      <alignment horizontal="right" vertical="center"/>
    </xf>
    <xf numFmtId="38" fontId="4" fillId="0" borderId="7" xfId="17" applyFont="1" applyFill="1" applyBorder="1" applyAlignment="1">
      <alignment horizontal="right" vertical="center"/>
    </xf>
    <xf numFmtId="38" fontId="4" fillId="0" borderId="112" xfId="17" applyFont="1" applyFill="1" applyBorder="1" applyAlignment="1">
      <alignment horizontal="center" vertical="center"/>
    </xf>
    <xf numFmtId="38" fontId="4" fillId="0" borderId="113" xfId="17" applyFont="1" applyFill="1" applyBorder="1" applyAlignment="1">
      <alignment horizontal="center" vertical="center"/>
    </xf>
    <xf numFmtId="38" fontId="4" fillId="0" borderId="112" xfId="17" applyFont="1" applyFill="1" applyBorder="1" applyAlignment="1">
      <alignment vertical="center"/>
    </xf>
    <xf numFmtId="38" fontId="4" fillId="0" borderId="113" xfId="17" applyFont="1" applyFill="1" applyBorder="1" applyAlignment="1">
      <alignment vertical="center"/>
    </xf>
    <xf numFmtId="38" fontId="4" fillId="0" borderId="110" xfId="17" applyFont="1" applyFill="1" applyBorder="1" applyAlignment="1">
      <alignment vertical="center"/>
    </xf>
    <xf numFmtId="38" fontId="4" fillId="0" borderId="111" xfId="17" applyFont="1" applyFill="1" applyBorder="1" applyAlignment="1">
      <alignment vertical="center"/>
    </xf>
    <xf numFmtId="38" fontId="4" fillId="0" borderId="110" xfId="17" applyFont="1" applyFill="1" applyBorder="1" applyAlignment="1">
      <alignment horizontal="center" vertical="center"/>
    </xf>
    <xf numFmtId="38" fontId="4" fillId="0" borderId="111" xfId="17" applyFont="1" applyFill="1" applyBorder="1" applyAlignment="1">
      <alignment horizontal="center" vertical="center"/>
    </xf>
    <xf numFmtId="0" fontId="0" fillId="0" borderId="0" xfId="0" applyAlignment="1">
      <alignment/>
    </xf>
    <xf numFmtId="38" fontId="4" fillId="0" borderId="46" xfId="17" applyFont="1" applyFill="1" applyBorder="1" applyAlignment="1">
      <alignment horizontal="center" vertical="center"/>
    </xf>
    <xf numFmtId="38" fontId="4" fillId="0" borderId="47" xfId="17" applyFont="1" applyFill="1" applyBorder="1" applyAlignment="1">
      <alignment horizontal="center" vertical="center"/>
    </xf>
    <xf numFmtId="206" fontId="1" fillId="0" borderId="0" xfId="16" applyNumberFormat="1" applyFont="1" applyFill="1" applyAlignment="1">
      <alignment horizontal="right"/>
    </xf>
    <xf numFmtId="206" fontId="0" fillId="0" borderId="0" xfId="15" applyNumberFormat="1" applyFill="1" applyAlignment="1">
      <alignment horizontal="right"/>
    </xf>
    <xf numFmtId="194" fontId="4" fillId="0" borderId="0" xfId="0" applyNumberFormat="1" applyFont="1" applyFill="1" applyBorder="1" applyAlignment="1">
      <alignment vertical="center" wrapText="1"/>
    </xf>
    <xf numFmtId="0" fontId="0" fillId="0" borderId="0" xfId="0" applyAlignment="1">
      <alignment vertical="center" wrapText="1"/>
    </xf>
    <xf numFmtId="0" fontId="0" fillId="0" borderId="69" xfId="0" applyFill="1" applyBorder="1" applyAlignment="1">
      <alignment horizontal="center" vertical="center" wrapText="1"/>
    </xf>
    <xf numFmtId="0" fontId="0" fillId="0" borderId="4" xfId="0" applyFill="1" applyBorder="1" applyAlignment="1">
      <alignment horizontal="center" vertical="center" wrapText="1"/>
    </xf>
    <xf numFmtId="194" fontId="8" fillId="0" borderId="27" xfId="15" applyNumberFormat="1" applyFont="1" applyFill="1" applyBorder="1" applyAlignment="1">
      <alignment horizontal="center" vertical="center" wrapText="1"/>
    </xf>
    <xf numFmtId="0" fontId="4" fillId="0" borderId="0" xfId="0" applyFont="1" applyAlignment="1">
      <alignment vertical="center" wrapText="1"/>
    </xf>
    <xf numFmtId="38" fontId="6" fillId="0" borderId="27" xfId="17" applyFont="1" applyFill="1" applyBorder="1" applyAlignment="1">
      <alignment horizontal="center" vertical="center"/>
    </xf>
    <xf numFmtId="194" fontId="6" fillId="0" borderId="27" xfId="15" applyNumberFormat="1"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5" xfId="0" applyFont="1" applyFill="1" applyBorder="1" applyAlignment="1">
      <alignment vertical="center"/>
    </xf>
  </cellXfs>
  <cellStyles count="9">
    <cellStyle name="Normal" xfId="0"/>
    <cellStyle name="Percent" xfId="15"/>
    <cellStyle name="Hyperlink" xfId="16"/>
    <cellStyle name="Comma [0]" xfId="17"/>
    <cellStyle name="Comma" xfId="18"/>
    <cellStyle name="Currency [0]" xfId="19"/>
    <cellStyle name="Currency" xfId="20"/>
    <cellStyle name="標準_17年度県内図書館調査"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18</xdr:row>
      <xdr:rowOff>161925</xdr:rowOff>
    </xdr:from>
    <xdr:to>
      <xdr:col>7</xdr:col>
      <xdr:colOff>552450</xdr:colOff>
      <xdr:row>21</xdr:row>
      <xdr:rowOff>9525</xdr:rowOff>
    </xdr:to>
    <xdr:sp>
      <xdr:nvSpPr>
        <xdr:cNvPr id="1" name="AutoShape 1"/>
        <xdr:cNvSpPr>
          <a:spLocks/>
        </xdr:cNvSpPr>
      </xdr:nvSpPr>
      <xdr:spPr>
        <a:xfrm>
          <a:off x="952500" y="3248025"/>
          <a:ext cx="4400550" cy="361950"/>
        </a:xfrm>
        <a:prstGeom prst="rect"/>
        <a:noFill/>
      </xdr:spPr>
      <xdr:txBody>
        <a:bodyPr fromWordArt="1" wrap="none">
          <a:prstTxWarp prst="textPlain"/>
        </a:bodyPr>
        <a:p>
          <a:pPr algn="ctr"/>
          <a:r>
            <a:rPr sz="3600" i="1" kern="10" spc="0">
              <a:ln w="9525" cmpd="sng">
                <a:solidFill>
                  <a:srgbClr val="000000"/>
                </a:solidFill>
                <a:headEnd type="none"/>
                <a:tailEnd type="none"/>
              </a:ln>
              <a:solidFill>
                <a:srgbClr val="000000"/>
              </a:solidFill>
              <a:effectLst>
                <a:outerShdw dist="35921" dir="2700000" algn="ctr">
                  <a:srgbClr val="808080">
                    <a:alpha val="80000"/>
                  </a:srgbClr>
                </a:outerShdw>
              </a:effectLst>
              <a:latin typeface="HG丸ｺﾞｼｯｸM-PRO"/>
              <a:cs typeface="HG丸ｺﾞｼｯｸM-PRO"/>
            </a:rPr>
            <a:t>平成17年度(平成16年度分)</a:t>
          </a:r>
        </a:p>
      </xdr:txBody>
    </xdr:sp>
    <xdr:clientData/>
  </xdr:twoCellAnchor>
  <xdr:twoCellAnchor>
    <xdr:from>
      <xdr:col>1</xdr:col>
      <xdr:colOff>209550</xdr:colOff>
      <xdr:row>34</xdr:row>
      <xdr:rowOff>0</xdr:rowOff>
    </xdr:from>
    <xdr:to>
      <xdr:col>7</xdr:col>
      <xdr:colOff>495300</xdr:colOff>
      <xdr:row>37</xdr:row>
      <xdr:rowOff>161925</xdr:rowOff>
    </xdr:to>
    <xdr:sp>
      <xdr:nvSpPr>
        <xdr:cNvPr id="2" name="AutoShape 2"/>
        <xdr:cNvSpPr>
          <a:spLocks/>
        </xdr:cNvSpPr>
      </xdr:nvSpPr>
      <xdr:spPr>
        <a:xfrm>
          <a:off x="895350" y="5829300"/>
          <a:ext cx="4400550" cy="676275"/>
        </a:xfrm>
        <a:prstGeom prst="rect"/>
        <a:noFill/>
      </xdr:spPr>
      <xdr:txBody>
        <a:bodyPr fromWordArt="1" wrap="none">
          <a:prstTxWarp prst="textPlain"/>
        </a:bodyPr>
        <a:p>
          <a:pPr algn="ctr"/>
          <a:r>
            <a:rPr sz="3600" kern="10" spc="0">
              <a:ln w="19050" cmpd="sng">
                <a:solidFill>
                  <a:srgbClr val="C0C0C0"/>
                </a:solidFill>
                <a:headEnd type="none"/>
                <a:tailEnd type="none"/>
              </a:ln>
              <a:solidFill>
                <a:srgbClr val="000000"/>
              </a:solidFill>
              <a:effectLst>
                <a:outerShdw dist="35921" dir="2700000" algn="ctr">
                  <a:srgbClr val="990000">
                    <a:alpha val="100000"/>
                  </a:srgbClr>
                </a:outerShdw>
              </a:effectLst>
              <a:latin typeface="HG丸ｺﾞｼｯｸM-PRO"/>
              <a:cs typeface="HG丸ｺﾞｼｯｸM-PRO"/>
            </a:rPr>
            <a:t>岡山県図書館協会</a:t>
          </a:r>
        </a:p>
      </xdr:txBody>
    </xdr:sp>
    <xdr:clientData/>
  </xdr:twoCellAnchor>
  <xdr:twoCellAnchor>
    <xdr:from>
      <xdr:col>0</xdr:col>
      <xdr:colOff>295275</xdr:colOff>
      <xdr:row>5</xdr:row>
      <xdr:rowOff>57150</xdr:rowOff>
    </xdr:from>
    <xdr:to>
      <xdr:col>8</xdr:col>
      <xdr:colOff>428625</xdr:colOff>
      <xdr:row>14</xdr:row>
      <xdr:rowOff>66675</xdr:rowOff>
    </xdr:to>
    <xdr:sp>
      <xdr:nvSpPr>
        <xdr:cNvPr id="3" name="AutoShape 3"/>
        <xdr:cNvSpPr>
          <a:spLocks/>
        </xdr:cNvSpPr>
      </xdr:nvSpPr>
      <xdr:spPr>
        <a:xfrm>
          <a:off x="295275" y="914400"/>
          <a:ext cx="5619750" cy="1552575"/>
        </a:xfrm>
        <a:prstGeom prst="rect"/>
        <a:noFill/>
      </xdr:spPr>
      <xdr:txBody>
        <a:bodyPr fromWordArt="1" wrap="none">
          <a:prstTxWarp prst="textPlain"/>
        </a:bodyPr>
        <a:p>
          <a:pPr algn="ctr"/>
          <a:r>
            <a:rPr sz="4800" kern="10" spc="0">
              <a:ln w="19050" cmpd="sng">
                <a:solidFill>
                  <a:srgbClr val="000000"/>
                </a:solidFill>
                <a:headEnd type="none"/>
                <a:tailEnd type="none"/>
              </a:ln>
              <a:solidFill>
                <a:srgbClr val="808080"/>
              </a:solidFill>
              <a:effectLst>
                <a:outerShdw dist="35921" dir="2700000" algn="ctr">
                  <a:srgbClr val="990000">
                    <a:alpha val="100000"/>
                  </a:srgbClr>
                </a:outerShdw>
              </a:effectLst>
              <a:latin typeface="HG丸ｺﾞｼｯｸM-PRO"/>
              <a:cs typeface="HG丸ｺﾞｼｯｸM-PRO"/>
            </a:rPr>
            <a:t>岡山県内
公共図書館調査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9.00390625" defaultRowHeight="13.5"/>
  <sheetData/>
  <printOptions/>
  <pageMargins left="1.0236220472440944" right="0.5118110236220472" top="1.9291338582677167" bottom="1.6535433070866143"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N60"/>
  <sheetViews>
    <sheetView zoomScaleSheetLayoutView="100" workbookViewId="0" topLeftCell="A22">
      <selection activeCell="A1" sqref="A1"/>
    </sheetView>
  </sheetViews>
  <sheetFormatPr defaultColWidth="9.00390625" defaultRowHeight="13.5"/>
  <cols>
    <col min="1" max="1" width="5.25390625" style="421" customWidth="1"/>
    <col min="2" max="2" width="9.00390625" style="421" customWidth="1"/>
    <col min="3" max="3" width="5.375" style="421" customWidth="1"/>
    <col min="4" max="4" width="9.00390625" style="421" customWidth="1"/>
    <col min="5" max="5" width="5.375" style="421" customWidth="1"/>
    <col min="6" max="6" width="9.00390625" style="421" customWidth="1"/>
    <col min="7" max="7" width="5.375" style="421" customWidth="1"/>
    <col min="8" max="8" width="9.00390625" style="421" customWidth="1"/>
    <col min="9" max="9" width="5.00390625" style="421" customWidth="1"/>
    <col min="10" max="10" width="9.00390625" style="421" customWidth="1"/>
    <col min="11" max="11" width="5.375" style="421" customWidth="1"/>
    <col min="12" max="12" width="9.00390625" style="421" customWidth="1"/>
    <col min="13" max="13" width="5.375" style="421" customWidth="1"/>
    <col min="14" max="15" width="9.00390625" style="421" customWidth="1"/>
    <col min="16" max="16" width="5.25390625" style="421" customWidth="1"/>
    <col min="17" max="17" width="6.00390625" style="421" bestFit="1" customWidth="1"/>
    <col min="18" max="18" width="5.875" style="421" bestFit="1" customWidth="1"/>
    <col min="19" max="19" width="9.00390625" style="421" customWidth="1"/>
    <col min="20" max="20" width="5.25390625" style="421" customWidth="1"/>
    <col min="21" max="21" width="9.00390625" style="421" customWidth="1"/>
    <col min="22" max="22" width="5.25390625" style="421" customWidth="1"/>
    <col min="23" max="23" width="9.00390625" style="421" customWidth="1"/>
    <col min="24" max="24" width="5.25390625" style="421" customWidth="1"/>
    <col min="25" max="25" width="9.00390625" style="421" customWidth="1"/>
    <col min="26" max="26" width="5.25390625" style="421" customWidth="1"/>
    <col min="27" max="27" width="9.00390625" style="421" customWidth="1"/>
    <col min="28" max="28" width="5.25390625" style="421" customWidth="1"/>
    <col min="29" max="16384" width="9.00390625" style="421" customWidth="1"/>
  </cols>
  <sheetData>
    <row r="1" spans="1:14" ht="13.5">
      <c r="A1" s="868" t="s">
        <v>4</v>
      </c>
      <c r="B1" s="383" t="s">
        <v>364</v>
      </c>
      <c r="C1" s="624" t="s">
        <v>353</v>
      </c>
      <c r="D1" s="624"/>
      <c r="E1" s="624"/>
      <c r="F1" s="624"/>
      <c r="G1" s="624"/>
      <c r="H1" s="624"/>
      <c r="I1" s="624"/>
      <c r="J1" s="624"/>
      <c r="K1" s="870" t="s">
        <v>4</v>
      </c>
      <c r="L1" s="420" t="s">
        <v>354</v>
      </c>
      <c r="M1" s="870" t="s">
        <v>4</v>
      </c>
      <c r="N1" s="57" t="s">
        <v>355</v>
      </c>
    </row>
    <row r="2" spans="1:14" ht="30.75" customHeight="1">
      <c r="A2" s="869"/>
      <c r="B2" s="384" t="s">
        <v>357</v>
      </c>
      <c r="C2" s="384" t="s">
        <v>4</v>
      </c>
      <c r="D2" s="164" t="s">
        <v>358</v>
      </c>
      <c r="E2" s="384" t="s">
        <v>4</v>
      </c>
      <c r="F2" s="164" t="s">
        <v>359</v>
      </c>
      <c r="G2" s="384" t="s">
        <v>4</v>
      </c>
      <c r="H2" s="244" t="s">
        <v>365</v>
      </c>
      <c r="I2" s="384" t="s">
        <v>4</v>
      </c>
      <c r="J2" s="244" t="s">
        <v>366</v>
      </c>
      <c r="K2" s="582"/>
      <c r="L2" s="164" t="s">
        <v>361</v>
      </c>
      <c r="M2" s="552"/>
      <c r="N2" s="385" t="s">
        <v>367</v>
      </c>
    </row>
    <row r="3" spans="1:14" ht="16.5" customHeight="1" thickBot="1">
      <c r="A3" s="366" t="s">
        <v>11</v>
      </c>
      <c r="B3" s="422">
        <f>+'奉仕状況(2)'!$E$3</f>
        <v>0.031</v>
      </c>
      <c r="C3" s="423" t="s">
        <v>11</v>
      </c>
      <c r="D3" s="424">
        <f>+'奉仕状況(2)'!F3</f>
        <v>0.29</v>
      </c>
      <c r="E3" s="423" t="s">
        <v>11</v>
      </c>
      <c r="F3" s="424">
        <f>+'奉仕状況(2)'!G3</f>
        <v>0.35</v>
      </c>
      <c r="G3" s="423" t="s">
        <v>11</v>
      </c>
      <c r="H3" s="425">
        <f>+'奉仕状況(2)'!H3</f>
        <v>118</v>
      </c>
      <c r="I3" s="423" t="s">
        <v>11</v>
      </c>
      <c r="J3" s="425">
        <f>+'経費・資料（１）'!R3</f>
        <v>114</v>
      </c>
      <c r="K3" s="423" t="s">
        <v>11</v>
      </c>
      <c r="L3" s="424">
        <f>+'奉仕状況(2)'!I3</f>
        <v>37.7</v>
      </c>
      <c r="M3" s="423" t="s">
        <v>11</v>
      </c>
      <c r="N3" s="426">
        <f>+'奉仕状況(2)'!J3</f>
        <v>48.9</v>
      </c>
    </row>
    <row r="4" spans="1:14" s="431" customFormat="1" ht="16.5" customHeight="1" thickBot="1">
      <c r="A4" s="427" t="s">
        <v>368</v>
      </c>
      <c r="B4" s="428">
        <v>0.2</v>
      </c>
      <c r="C4" s="427" t="s">
        <v>368</v>
      </c>
      <c r="D4" s="429">
        <v>5.1</v>
      </c>
      <c r="E4" s="427" t="s">
        <v>368</v>
      </c>
      <c r="F4" s="429">
        <v>2.62</v>
      </c>
      <c r="G4" s="427" t="s">
        <v>368</v>
      </c>
      <c r="H4" s="430">
        <v>236.3</v>
      </c>
      <c r="I4" s="427" t="s">
        <v>368</v>
      </c>
      <c r="J4" s="430">
        <v>291</v>
      </c>
      <c r="K4" s="427" t="s">
        <v>368</v>
      </c>
      <c r="L4" s="429">
        <v>161</v>
      </c>
      <c r="M4" s="427" t="s">
        <v>368</v>
      </c>
      <c r="N4" s="429">
        <v>14.6</v>
      </c>
    </row>
    <row r="5" spans="1:14" ht="16.5" customHeight="1">
      <c r="A5" s="370" t="s">
        <v>369</v>
      </c>
      <c r="B5" s="432">
        <f>+'奉仕状況(2)'!$E$58</f>
        <v>0.766</v>
      </c>
      <c r="C5" s="371" t="s">
        <v>94</v>
      </c>
      <c r="D5" s="433">
        <f>+'奉仕状況(2)'!F69</f>
        <v>16.02</v>
      </c>
      <c r="E5" s="371" t="s">
        <v>94</v>
      </c>
      <c r="F5" s="433">
        <f>+'奉仕状況(2)'!G69</f>
        <v>11.36</v>
      </c>
      <c r="G5" s="371" t="s">
        <v>370</v>
      </c>
      <c r="H5" s="434">
        <f>+'奉仕状況(2)'!H63</f>
        <v>720</v>
      </c>
      <c r="I5" s="371" t="s">
        <v>88</v>
      </c>
      <c r="J5" s="495">
        <v>3796</v>
      </c>
      <c r="K5" s="371" t="s">
        <v>94</v>
      </c>
      <c r="L5" s="433">
        <f>+'奉仕状況(2)'!I69</f>
        <v>904.6</v>
      </c>
      <c r="M5" s="371" t="s">
        <v>370</v>
      </c>
      <c r="N5" s="426">
        <f>+'奉仕状況(2)'!J63</f>
        <v>1.8</v>
      </c>
    </row>
    <row r="6" spans="1:14" ht="16.5" customHeight="1">
      <c r="A6" s="166" t="s">
        <v>370</v>
      </c>
      <c r="B6" s="435">
        <f>+'奉仕状況(2)'!E63</f>
        <v>0.755</v>
      </c>
      <c r="C6" s="63" t="s">
        <v>88</v>
      </c>
      <c r="D6" s="436">
        <f>+'奉仕状況(2)'!F66</f>
        <v>9.65</v>
      </c>
      <c r="E6" s="63" t="s">
        <v>370</v>
      </c>
      <c r="F6" s="436">
        <f>+'奉仕状況(2)'!G63</f>
        <v>9.72</v>
      </c>
      <c r="G6" s="63" t="s">
        <v>371</v>
      </c>
      <c r="H6" s="497">
        <f>+'奉仕状況(2)'!H68</f>
        <v>710</v>
      </c>
      <c r="I6" s="63" t="s">
        <v>90</v>
      </c>
      <c r="J6" s="496">
        <v>1486</v>
      </c>
      <c r="K6" s="501" t="s">
        <v>372</v>
      </c>
      <c r="L6" s="436">
        <f>+'奉仕状況(2)'!I59</f>
        <v>495.2</v>
      </c>
      <c r="M6" s="63" t="s">
        <v>371</v>
      </c>
      <c r="N6" s="437">
        <f>+'奉仕状況(2)'!J68</f>
        <v>3.3</v>
      </c>
    </row>
    <row r="7" spans="1:14" ht="16.5" customHeight="1">
      <c r="A7" s="166" t="s">
        <v>94</v>
      </c>
      <c r="B7" s="435">
        <f>+'奉仕状況(2)'!E69</f>
        <v>0.71</v>
      </c>
      <c r="C7" s="63" t="s">
        <v>372</v>
      </c>
      <c r="D7" s="436">
        <f>+'奉仕状況(2)'!F59</f>
        <v>8.26</v>
      </c>
      <c r="E7" s="63" t="s">
        <v>371</v>
      </c>
      <c r="F7" s="436">
        <f>+'奉仕状況(2)'!G68</f>
        <v>8.87</v>
      </c>
      <c r="G7" s="63" t="s">
        <v>88</v>
      </c>
      <c r="H7" s="497">
        <f>+'奉仕状況(2)'!H66</f>
        <v>706</v>
      </c>
      <c r="I7" s="63" t="s">
        <v>45</v>
      </c>
      <c r="J7" s="496">
        <v>1296</v>
      </c>
      <c r="K7" s="501" t="s">
        <v>370</v>
      </c>
      <c r="L7" s="436">
        <f>+'奉仕状況(2)'!I63</f>
        <v>443</v>
      </c>
      <c r="M7" s="63" t="s">
        <v>88</v>
      </c>
      <c r="N7" s="437">
        <f>+'奉仕状況(2)'!J66</f>
        <v>5</v>
      </c>
    </row>
    <row r="8" spans="1:14" ht="16.5" customHeight="1">
      <c r="A8" s="166" t="s">
        <v>371</v>
      </c>
      <c r="B8" s="435">
        <f>+'奉仕状況(2)'!E68</f>
        <v>0.641</v>
      </c>
      <c r="C8" s="63" t="s">
        <v>370</v>
      </c>
      <c r="D8" s="436">
        <f>+'奉仕状況(2)'!F63</f>
        <v>7.79</v>
      </c>
      <c r="E8" s="63" t="s">
        <v>374</v>
      </c>
      <c r="F8" s="436">
        <f>+'奉仕状況(2)'!G57</f>
        <v>8.17</v>
      </c>
      <c r="G8" s="63" t="s">
        <v>372</v>
      </c>
      <c r="H8" s="497">
        <f>+'奉仕状況(2)'!H59</f>
        <v>635</v>
      </c>
      <c r="I8" s="63" t="s">
        <v>94</v>
      </c>
      <c r="J8" s="496">
        <v>1053</v>
      </c>
      <c r="K8" s="501" t="s">
        <v>374</v>
      </c>
      <c r="L8" s="436">
        <f>+'奉仕状況(2)'!I57</f>
        <v>431.8</v>
      </c>
      <c r="M8" s="63" t="s">
        <v>372</v>
      </c>
      <c r="N8" s="437">
        <f>+'奉仕状況(2)'!J59</f>
        <v>6</v>
      </c>
    </row>
    <row r="9" spans="1:14" ht="16.5" customHeight="1">
      <c r="A9" s="166" t="s">
        <v>375</v>
      </c>
      <c r="B9" s="435">
        <f>+'奉仕状況(2)'!$E$62</f>
        <v>0.634</v>
      </c>
      <c r="C9" s="63" t="s">
        <v>371</v>
      </c>
      <c r="D9" s="436">
        <f>+'奉仕状況(2)'!F68</f>
        <v>7.17</v>
      </c>
      <c r="E9" s="63" t="s">
        <v>372</v>
      </c>
      <c r="F9" s="436">
        <f>+'奉仕状況(2)'!G59</f>
        <v>7.61</v>
      </c>
      <c r="G9" s="63" t="s">
        <v>94</v>
      </c>
      <c r="H9" s="497">
        <f>+'奉仕状況(2)'!H69</f>
        <v>579</v>
      </c>
      <c r="I9" s="63" t="s">
        <v>371</v>
      </c>
      <c r="J9" s="496">
        <v>816</v>
      </c>
      <c r="K9" s="501" t="s">
        <v>88</v>
      </c>
      <c r="L9" s="436">
        <f>+'奉仕状況(2)'!I66</f>
        <v>407.1</v>
      </c>
      <c r="M9" s="63" t="s">
        <v>94</v>
      </c>
      <c r="N9" s="437">
        <f>+'奉仕状況(2)'!J69</f>
        <v>6</v>
      </c>
    </row>
    <row r="10" spans="1:14" ht="16.5" customHeight="1">
      <c r="A10" s="166" t="s">
        <v>376</v>
      </c>
      <c r="B10" s="435">
        <f>+'奉仕状況(2)'!$E$56</f>
        <v>0.618</v>
      </c>
      <c r="C10" s="63" t="s">
        <v>377</v>
      </c>
      <c r="D10" s="436">
        <f>+'奉仕状況(2)'!F44</f>
        <v>6.7</v>
      </c>
      <c r="E10" s="63" t="s">
        <v>369</v>
      </c>
      <c r="F10" s="436">
        <f>+'奉仕状況(2)'!G58</f>
        <v>7.02</v>
      </c>
      <c r="G10" s="63" t="s">
        <v>86</v>
      </c>
      <c r="H10" s="497">
        <f>+'奉仕状況(2)'!H65</f>
        <v>502</v>
      </c>
      <c r="I10" s="63" t="s">
        <v>372</v>
      </c>
      <c r="J10" s="496">
        <v>806</v>
      </c>
      <c r="K10" s="501" t="s">
        <v>378</v>
      </c>
      <c r="L10" s="436">
        <f>+'奉仕状況(2)'!I60</f>
        <v>383</v>
      </c>
      <c r="M10" s="63" t="s">
        <v>377</v>
      </c>
      <c r="N10" s="437">
        <f>+'奉仕状況(2)'!J44</f>
        <v>7.6</v>
      </c>
    </row>
    <row r="11" spans="1:14" ht="16.5" customHeight="1">
      <c r="A11" s="166" t="s">
        <v>372</v>
      </c>
      <c r="B11" s="435">
        <f>+'奉仕状況(2)'!$E$59</f>
        <v>0.564</v>
      </c>
      <c r="C11" s="63" t="s">
        <v>84</v>
      </c>
      <c r="D11" s="436">
        <f>+'奉仕状況(2)'!F64</f>
        <v>6.67</v>
      </c>
      <c r="E11" s="63" t="s">
        <v>375</v>
      </c>
      <c r="F11" s="436">
        <f>+'奉仕状況(2)'!G62</f>
        <v>6.15</v>
      </c>
      <c r="G11" s="63" t="s">
        <v>377</v>
      </c>
      <c r="H11" s="497">
        <f>+'奉仕状況(2)'!H44</f>
        <v>498</v>
      </c>
      <c r="I11" s="63" t="s">
        <v>941</v>
      </c>
      <c r="J11" s="496">
        <v>745</v>
      </c>
      <c r="K11" s="501" t="s">
        <v>371</v>
      </c>
      <c r="L11" s="436">
        <f>+'奉仕状況(2)'!I68</f>
        <v>379</v>
      </c>
      <c r="M11" s="63" t="s">
        <v>86</v>
      </c>
      <c r="N11" s="437">
        <f>+'奉仕状況(2)'!J65</f>
        <v>7.8</v>
      </c>
    </row>
    <row r="12" spans="1:14" ht="16.5" customHeight="1">
      <c r="A12" s="166" t="s">
        <v>84</v>
      </c>
      <c r="B12" s="435">
        <f>+'奉仕状況(2)'!E64</f>
        <v>0.552</v>
      </c>
      <c r="C12" s="63" t="s">
        <v>86</v>
      </c>
      <c r="D12" s="436">
        <f>+'奉仕状況(2)'!F65</f>
        <v>6.4</v>
      </c>
      <c r="E12" s="63" t="s">
        <v>88</v>
      </c>
      <c r="F12" s="436">
        <f>+'奉仕状況(2)'!G66</f>
        <v>5.08</v>
      </c>
      <c r="G12" s="63" t="s">
        <v>374</v>
      </c>
      <c r="H12" s="497">
        <f>+'奉仕状況(2)'!H57</f>
        <v>478</v>
      </c>
      <c r="I12" s="63" t="s">
        <v>370</v>
      </c>
      <c r="J12" s="496">
        <v>738</v>
      </c>
      <c r="K12" s="502" t="s">
        <v>77</v>
      </c>
      <c r="L12" s="436">
        <f>+'奉仕状況(2)'!I61</f>
        <v>375.9</v>
      </c>
      <c r="M12" s="63" t="s">
        <v>379</v>
      </c>
      <c r="N12" s="437">
        <f>+'奉仕状況(2)'!J22</f>
        <v>7.9</v>
      </c>
    </row>
    <row r="13" spans="1:14" ht="16.5" customHeight="1">
      <c r="A13" s="166" t="s">
        <v>86</v>
      </c>
      <c r="B13" s="435">
        <f>+'奉仕状況(2)'!E65</f>
        <v>0.438</v>
      </c>
      <c r="C13" s="63" t="s">
        <v>375</v>
      </c>
      <c r="D13" s="436">
        <f>+'奉仕状況(2)'!F62</f>
        <v>6.22</v>
      </c>
      <c r="E13" s="63" t="s">
        <v>378</v>
      </c>
      <c r="F13" s="436">
        <f>+'奉仕状況(2)'!G60</f>
        <v>4.57</v>
      </c>
      <c r="G13" s="63" t="s">
        <v>378</v>
      </c>
      <c r="H13" s="497">
        <f>+'奉仕状況(2)'!H60</f>
        <v>473</v>
      </c>
      <c r="I13" s="63" t="s">
        <v>59</v>
      </c>
      <c r="J13" s="496">
        <v>693</v>
      </c>
      <c r="K13" s="501" t="s">
        <v>369</v>
      </c>
      <c r="L13" s="436">
        <f>+'奉仕状況(2)'!I58</f>
        <v>308.7</v>
      </c>
      <c r="M13" s="63" t="s">
        <v>381</v>
      </c>
      <c r="N13" s="437">
        <f>+'奉仕状況(2)'!J72</f>
        <v>8.7</v>
      </c>
    </row>
    <row r="14" spans="1:14" ht="16.5" customHeight="1">
      <c r="A14" s="166" t="s">
        <v>374</v>
      </c>
      <c r="B14" s="435">
        <f>+'奉仕状況(2)'!$E$57</f>
        <v>0.418</v>
      </c>
      <c r="C14" s="63" t="s">
        <v>380</v>
      </c>
      <c r="D14" s="436">
        <f>+'奉仕状況(2)'!F12</f>
        <v>6.06</v>
      </c>
      <c r="E14" s="63" t="s">
        <v>84</v>
      </c>
      <c r="F14" s="436">
        <f>+'奉仕状況(2)'!G64</f>
        <v>4.49</v>
      </c>
      <c r="G14" s="63" t="s">
        <v>375</v>
      </c>
      <c r="H14" s="497">
        <f>+'奉仕状況(2)'!H62</f>
        <v>438</v>
      </c>
      <c r="I14" s="63" t="s">
        <v>84</v>
      </c>
      <c r="J14" s="496">
        <v>689</v>
      </c>
      <c r="K14" s="501" t="s">
        <v>375</v>
      </c>
      <c r="L14" s="436">
        <f>+'奉仕状況(2)'!I62</f>
        <v>278.6</v>
      </c>
      <c r="M14" s="63" t="s">
        <v>383</v>
      </c>
      <c r="N14" s="437">
        <f>+'奉仕状況(2)'!J28</f>
        <v>9.5</v>
      </c>
    </row>
    <row r="15" spans="1:14" ht="16.5" customHeight="1">
      <c r="A15" s="166" t="s">
        <v>379</v>
      </c>
      <c r="B15" s="435">
        <f>+'奉仕状況(2)'!$E$22</f>
        <v>0.392</v>
      </c>
      <c r="C15" s="63" t="s">
        <v>382</v>
      </c>
      <c r="D15" s="436">
        <f>+'奉仕状況(2)'!F17</f>
        <v>5.53</v>
      </c>
      <c r="E15" s="63" t="s">
        <v>377</v>
      </c>
      <c r="F15" s="436">
        <f>+'奉仕状況(2)'!G44</f>
        <v>4.2</v>
      </c>
      <c r="G15" s="63" t="s">
        <v>381</v>
      </c>
      <c r="H15" s="497">
        <f>+'奉仕状況(2)'!H72</f>
        <v>395</v>
      </c>
      <c r="I15" s="63" t="s">
        <v>145</v>
      </c>
      <c r="J15" s="496">
        <v>685</v>
      </c>
      <c r="K15" s="501" t="s">
        <v>86</v>
      </c>
      <c r="L15" s="436">
        <f>+'奉仕状況(2)'!I65</f>
        <v>242.7</v>
      </c>
      <c r="M15" s="63" t="s">
        <v>90</v>
      </c>
      <c r="N15" s="437">
        <f>+'奉仕状況(2)'!J67</f>
        <v>11.5</v>
      </c>
    </row>
    <row r="16" spans="1:14" ht="16.5" customHeight="1">
      <c r="A16" s="166" t="s">
        <v>378</v>
      </c>
      <c r="B16" s="435">
        <f>+'奉仕状況(2)'!$E$60</f>
        <v>0.35</v>
      </c>
      <c r="C16" s="63" t="s">
        <v>374</v>
      </c>
      <c r="D16" s="436">
        <f>+'奉仕状況(2)'!F57</f>
        <v>5.4</v>
      </c>
      <c r="E16" s="63" t="s">
        <v>384</v>
      </c>
      <c r="F16" s="436">
        <f>+'奉仕状況(2)'!G27</f>
        <v>3.7</v>
      </c>
      <c r="G16" s="63" t="s">
        <v>369</v>
      </c>
      <c r="H16" s="497">
        <f>+'奉仕状況(2)'!H58</f>
        <v>391</v>
      </c>
      <c r="I16" s="63" t="s">
        <v>96</v>
      </c>
      <c r="J16" s="496">
        <v>679</v>
      </c>
      <c r="K16" s="501" t="s">
        <v>377</v>
      </c>
      <c r="L16" s="436">
        <f>+'奉仕状況(2)'!I44</f>
        <v>235.6</v>
      </c>
      <c r="M16" s="63" t="s">
        <v>382</v>
      </c>
      <c r="N16" s="437">
        <f>+'奉仕状況(2)'!J17</f>
        <v>12.5</v>
      </c>
    </row>
    <row r="17" spans="1:14" ht="16.5" customHeight="1">
      <c r="A17" s="166" t="s">
        <v>385</v>
      </c>
      <c r="B17" s="435">
        <f>+'奉仕状況(2)'!$E$55</f>
        <v>0.305</v>
      </c>
      <c r="C17" s="63" t="s">
        <v>383</v>
      </c>
      <c r="D17" s="436">
        <f>+'奉仕状況(2)'!F28</f>
        <v>5.12</v>
      </c>
      <c r="E17" s="63" t="s">
        <v>386</v>
      </c>
      <c r="F17" s="436">
        <f>+'奉仕状況(2)'!G34</f>
        <v>3.58</v>
      </c>
      <c r="G17" s="63" t="s">
        <v>84</v>
      </c>
      <c r="H17" s="497">
        <f>+'奉仕状況(2)'!H64</f>
        <v>384</v>
      </c>
      <c r="I17" s="63" t="s">
        <v>375</v>
      </c>
      <c r="J17" s="496">
        <v>658</v>
      </c>
      <c r="K17" s="501" t="s">
        <v>386</v>
      </c>
      <c r="L17" s="436">
        <f>+'奉仕状況(2)'!I34</f>
        <v>235.3</v>
      </c>
      <c r="M17" s="63" t="s">
        <v>369</v>
      </c>
      <c r="N17" s="437">
        <f>+'奉仕状況(2)'!J58</f>
        <v>12.6</v>
      </c>
    </row>
    <row r="18" spans="1:14" ht="16.5" customHeight="1">
      <c r="A18" s="166" t="s">
        <v>90</v>
      </c>
      <c r="B18" s="435">
        <f>+'奉仕状況(2)'!E67</f>
        <v>0.304</v>
      </c>
      <c r="C18" s="63" t="s">
        <v>379</v>
      </c>
      <c r="D18" s="436">
        <f>+'奉仕状況(2)'!F22</f>
        <v>4.91</v>
      </c>
      <c r="E18" s="63" t="s">
        <v>86</v>
      </c>
      <c r="F18" s="436">
        <f>+'奉仕状況(2)'!G65</f>
        <v>3.58</v>
      </c>
      <c r="G18" s="285" t="s">
        <v>77</v>
      </c>
      <c r="H18" s="498">
        <f>+'奉仕状況(2)'!H61</f>
        <v>382</v>
      </c>
      <c r="I18" s="63" t="s">
        <v>30</v>
      </c>
      <c r="J18" s="496">
        <v>589</v>
      </c>
      <c r="K18" s="501" t="s">
        <v>61</v>
      </c>
      <c r="L18" s="436">
        <f>+'奉仕状況(2)'!I54</f>
        <v>220</v>
      </c>
      <c r="M18" s="63" t="s">
        <v>376</v>
      </c>
      <c r="N18" s="437">
        <f>+'奉仕状況(2)'!J56</f>
        <v>14.9</v>
      </c>
    </row>
    <row r="19" spans="1:14" ht="16.5" customHeight="1">
      <c r="A19" s="438" t="s">
        <v>387</v>
      </c>
      <c r="B19" s="435">
        <f>+'奉仕状況(2)'!$E$24</f>
        <v>0.297</v>
      </c>
      <c r="C19" s="63" t="s">
        <v>369</v>
      </c>
      <c r="D19" s="436">
        <f>+'奉仕状況(2)'!F58</f>
        <v>4.82</v>
      </c>
      <c r="E19" s="63" t="s">
        <v>376</v>
      </c>
      <c r="F19" s="436">
        <f>+'奉仕状況(2)'!G56</f>
        <v>3.4</v>
      </c>
      <c r="G19" s="63" t="s">
        <v>386</v>
      </c>
      <c r="H19" s="497">
        <f>+'奉仕状況(2)'!H34</f>
        <v>287</v>
      </c>
      <c r="I19" s="63" t="s">
        <v>374</v>
      </c>
      <c r="J19" s="496">
        <v>551</v>
      </c>
      <c r="K19" s="501" t="s">
        <v>382</v>
      </c>
      <c r="L19" s="436">
        <f>+'奉仕状況(2)'!I17</f>
        <v>199.3</v>
      </c>
      <c r="M19" s="63" t="s">
        <v>384</v>
      </c>
      <c r="N19" s="437">
        <f>+'奉仕状況(2)'!J27</f>
        <v>15.6</v>
      </c>
    </row>
    <row r="20" spans="1:14" ht="16.5" customHeight="1">
      <c r="A20" s="166" t="s">
        <v>384</v>
      </c>
      <c r="B20" s="435">
        <f>+'奉仕状況(2)'!$E$27</f>
        <v>0.276</v>
      </c>
      <c r="C20" s="63" t="s">
        <v>386</v>
      </c>
      <c r="D20" s="436">
        <f>+'奉仕状況(2)'!F34</f>
        <v>4.24</v>
      </c>
      <c r="E20" s="63" t="s">
        <v>90</v>
      </c>
      <c r="F20" s="436">
        <f>+'奉仕状況(2)'!G67</f>
        <v>3.37</v>
      </c>
      <c r="G20" s="63" t="s">
        <v>379</v>
      </c>
      <c r="H20" s="497">
        <f>+'奉仕状況(2)'!H22</f>
        <v>281</v>
      </c>
      <c r="I20" s="63" t="s">
        <v>937</v>
      </c>
      <c r="J20" s="496">
        <v>529</v>
      </c>
      <c r="K20" s="501" t="s">
        <v>384</v>
      </c>
      <c r="L20" s="436">
        <f>+'奉仕状況(2)'!I27</f>
        <v>180.8</v>
      </c>
      <c r="M20" s="63" t="s">
        <v>373</v>
      </c>
      <c r="N20" s="437">
        <f>+'奉仕状況(2)'!J23</f>
        <v>17.2</v>
      </c>
    </row>
    <row r="21" spans="1:14" ht="16.5" customHeight="1">
      <c r="A21" s="166" t="s">
        <v>381</v>
      </c>
      <c r="B21" s="435">
        <f>+'奉仕状況(2)'!E72</f>
        <v>0.273</v>
      </c>
      <c r="C21" s="63" t="s">
        <v>90</v>
      </c>
      <c r="D21" s="439">
        <f>+'奉仕状況(2)'!F67</f>
        <v>4.11</v>
      </c>
      <c r="E21" s="63" t="s">
        <v>385</v>
      </c>
      <c r="F21" s="436">
        <f>+'奉仕状況(2)'!G55</f>
        <v>3.23</v>
      </c>
      <c r="G21" s="63" t="s">
        <v>90</v>
      </c>
      <c r="H21" s="497">
        <f>+'奉仕状況(2)'!H67</f>
        <v>253</v>
      </c>
      <c r="I21" s="63" t="s">
        <v>37</v>
      </c>
      <c r="J21" s="496">
        <v>513</v>
      </c>
      <c r="K21" s="501" t="s">
        <v>84</v>
      </c>
      <c r="L21" s="436">
        <f>+'奉仕状況(2)'!I64</f>
        <v>176.2</v>
      </c>
      <c r="M21" s="63" t="s">
        <v>380</v>
      </c>
      <c r="N21" s="437">
        <f>+'奉仕状況(2)'!J12</f>
        <v>17.3</v>
      </c>
    </row>
    <row r="22" spans="1:14" ht="16.5" customHeight="1">
      <c r="A22" s="166" t="s">
        <v>88</v>
      </c>
      <c r="B22" s="435">
        <f>+'奉仕状況(2)'!E66</f>
        <v>0.254</v>
      </c>
      <c r="C22" s="63" t="s">
        <v>376</v>
      </c>
      <c r="D22" s="436">
        <f>+'奉仕状況(2)'!F56</f>
        <v>3.95</v>
      </c>
      <c r="E22" s="63" t="s">
        <v>388</v>
      </c>
      <c r="F22" s="436">
        <f>+'奉仕状況(2)'!G31</f>
        <v>2.89</v>
      </c>
      <c r="G22" s="63" t="s">
        <v>384</v>
      </c>
      <c r="H22" s="497">
        <f>+'奉仕状況(2)'!H27</f>
        <v>221</v>
      </c>
      <c r="I22" s="63" t="s">
        <v>54</v>
      </c>
      <c r="J22" s="496">
        <v>512</v>
      </c>
      <c r="K22" s="501" t="s">
        <v>379</v>
      </c>
      <c r="L22" s="436">
        <f>+'奉仕状況(2)'!I22</f>
        <v>172.9</v>
      </c>
      <c r="M22" s="63" t="s">
        <v>388</v>
      </c>
      <c r="N22" s="437">
        <f>+'奉仕状況(2)'!J31</f>
        <v>18.7</v>
      </c>
    </row>
    <row r="23" spans="1:14" ht="16.5" customHeight="1">
      <c r="A23" s="166" t="s">
        <v>373</v>
      </c>
      <c r="B23" s="435">
        <f>+'奉仕状況(2)'!$E$23</f>
        <v>0.247</v>
      </c>
      <c r="C23" s="285" t="s">
        <v>77</v>
      </c>
      <c r="D23" s="436">
        <f>+'奉仕状況(2)'!F61</f>
        <v>3.88</v>
      </c>
      <c r="E23" s="63" t="s">
        <v>379</v>
      </c>
      <c r="F23" s="436">
        <f>+'奉仕状況(2)'!G22</f>
        <v>2.88</v>
      </c>
      <c r="G23" s="63" t="s">
        <v>380</v>
      </c>
      <c r="H23" s="499">
        <f>+'奉仕状況(2)'!H12</f>
        <v>210</v>
      </c>
      <c r="I23" s="63" t="s">
        <v>938</v>
      </c>
      <c r="J23" s="496">
        <v>479</v>
      </c>
      <c r="K23" s="501" t="s">
        <v>385</v>
      </c>
      <c r="L23" s="436">
        <f>+'奉仕状況(2)'!I55</f>
        <v>133.3</v>
      </c>
      <c r="M23" s="63" t="s">
        <v>375</v>
      </c>
      <c r="N23" s="437">
        <f>+'奉仕状況(2)'!J62</f>
        <v>19.2</v>
      </c>
    </row>
    <row r="24" spans="1:14" ht="16.5" customHeight="1">
      <c r="A24" s="166" t="s">
        <v>284</v>
      </c>
      <c r="B24" s="435">
        <f>+'奉仕状況(2)'!$E$38</f>
        <v>0.245</v>
      </c>
      <c r="C24" s="63" t="s">
        <v>384</v>
      </c>
      <c r="D24" s="436">
        <f>+'奉仕状況(2)'!F27</f>
        <v>3.73</v>
      </c>
      <c r="E24" s="63" t="s">
        <v>284</v>
      </c>
      <c r="F24" s="436">
        <f>+'奉仕状況(2)'!G38</f>
        <v>2.75</v>
      </c>
      <c r="G24" s="63" t="s">
        <v>388</v>
      </c>
      <c r="H24" s="497">
        <f>+'奉仕状況(2)'!H31</f>
        <v>205</v>
      </c>
      <c r="I24" s="63" t="s">
        <v>55</v>
      </c>
      <c r="J24" s="496">
        <v>472</v>
      </c>
      <c r="K24" s="501" t="s">
        <v>388</v>
      </c>
      <c r="L24" s="436">
        <f>+'奉仕状況(2)'!I31</f>
        <v>131.3</v>
      </c>
      <c r="M24" s="440" t="s">
        <v>387</v>
      </c>
      <c r="N24" s="437">
        <f>+'奉仕状況(2)'!J24</f>
        <v>19.3</v>
      </c>
    </row>
    <row r="25" spans="1:14" ht="16.5" customHeight="1">
      <c r="A25" s="166" t="s">
        <v>61</v>
      </c>
      <c r="B25" s="435">
        <f>+'奉仕状況(2)'!$E$54</f>
        <v>0.245</v>
      </c>
      <c r="C25" s="440" t="s">
        <v>387</v>
      </c>
      <c r="D25" s="436">
        <f>+'奉仕状況(2)'!F24</f>
        <v>3.27</v>
      </c>
      <c r="E25" s="63" t="s">
        <v>383</v>
      </c>
      <c r="F25" s="436">
        <f>+'奉仕状況(2)'!G28</f>
        <v>2.7</v>
      </c>
      <c r="G25" s="63" t="s">
        <v>382</v>
      </c>
      <c r="H25" s="497">
        <f>+'奉仕状況(2)'!H17</f>
        <v>196</v>
      </c>
      <c r="I25" s="63" t="s">
        <v>369</v>
      </c>
      <c r="J25" s="496">
        <v>460</v>
      </c>
      <c r="K25" s="501" t="s">
        <v>373</v>
      </c>
      <c r="L25" s="436">
        <f>+'奉仕状況(2)'!I23</f>
        <v>130.6</v>
      </c>
      <c r="M25" s="63" t="s">
        <v>389</v>
      </c>
      <c r="N25" s="437">
        <f>+'奉仕状況(2)'!J48</f>
        <v>27.1</v>
      </c>
    </row>
    <row r="26" spans="1:14" s="12" customFormat="1" ht="16.5" customHeight="1">
      <c r="A26" s="166" t="s">
        <v>383</v>
      </c>
      <c r="B26" s="435">
        <f>+'奉仕状況(2)'!$E$28</f>
        <v>0.234</v>
      </c>
      <c r="C26" s="63" t="s">
        <v>373</v>
      </c>
      <c r="D26" s="436">
        <f>+'奉仕状況(2)'!F23</f>
        <v>3.08</v>
      </c>
      <c r="E26" s="63" t="s">
        <v>61</v>
      </c>
      <c r="F26" s="436">
        <f>+'奉仕状況(2)'!G54</f>
        <v>2.6</v>
      </c>
      <c r="G26" s="63" t="s">
        <v>389</v>
      </c>
      <c r="H26" s="497">
        <f>+'奉仕状況(2)'!H48</f>
        <v>196</v>
      </c>
      <c r="I26" s="63" t="s">
        <v>378</v>
      </c>
      <c r="J26" s="496">
        <v>447</v>
      </c>
      <c r="K26" s="501" t="s">
        <v>90</v>
      </c>
      <c r="L26" s="436">
        <f>+'奉仕状況(2)'!I67</f>
        <v>130.1</v>
      </c>
      <c r="M26" s="63" t="s">
        <v>386</v>
      </c>
      <c r="N26" s="437">
        <f>+'奉仕状況(2)'!J34</f>
        <v>36.8</v>
      </c>
    </row>
    <row r="27" spans="1:14" s="12" customFormat="1" ht="16.5" customHeight="1">
      <c r="A27" s="166" t="s">
        <v>377</v>
      </c>
      <c r="B27" s="435">
        <f>+'奉仕状況(2)'!$E$44</f>
        <v>0.23</v>
      </c>
      <c r="C27" s="63" t="s">
        <v>381</v>
      </c>
      <c r="D27" s="436">
        <f>+'奉仕状況(2)'!F72</f>
        <v>2.9</v>
      </c>
      <c r="E27" s="63" t="s">
        <v>382</v>
      </c>
      <c r="F27" s="436">
        <f>+'奉仕状況(2)'!G17</f>
        <v>2.26</v>
      </c>
      <c r="G27" s="63" t="s">
        <v>61</v>
      </c>
      <c r="H27" s="497">
        <f>+'奉仕状況(2)'!H54</f>
        <v>185</v>
      </c>
      <c r="I27" s="63" t="s">
        <v>56</v>
      </c>
      <c r="J27" s="496">
        <v>439</v>
      </c>
      <c r="K27" s="501" t="s">
        <v>284</v>
      </c>
      <c r="L27" s="436">
        <f>+'奉仕状況(2)'!I38</f>
        <v>122.4</v>
      </c>
      <c r="M27" s="63" t="s">
        <v>284</v>
      </c>
      <c r="N27" s="437">
        <f>+'奉仕状況(2)'!J38</f>
        <v>41.9</v>
      </c>
    </row>
    <row r="28" spans="1:14" ht="16.5" customHeight="1">
      <c r="A28" s="214" t="s">
        <v>77</v>
      </c>
      <c r="B28" s="435">
        <f>+'奉仕状況(2)'!$E$61</f>
        <v>0.198</v>
      </c>
      <c r="C28" s="63" t="s">
        <v>385</v>
      </c>
      <c r="D28" s="436">
        <f>+'奉仕状況(2)'!F55</f>
        <v>2.77</v>
      </c>
      <c r="E28" s="63" t="s">
        <v>373</v>
      </c>
      <c r="F28" s="436">
        <f>+'奉仕状況(2)'!G23</f>
        <v>2.15</v>
      </c>
      <c r="G28" s="63" t="s">
        <v>383</v>
      </c>
      <c r="H28" s="497">
        <f>+'奉仕状況(2)'!H28</f>
        <v>176</v>
      </c>
      <c r="I28" s="63" t="s">
        <v>86</v>
      </c>
      <c r="J28" s="496">
        <v>432</v>
      </c>
      <c r="K28" s="501" t="s">
        <v>381</v>
      </c>
      <c r="L28" s="436">
        <f>+'奉仕状況(2)'!I72</f>
        <v>121.1</v>
      </c>
      <c r="M28" s="63" t="s">
        <v>50</v>
      </c>
      <c r="N28" s="441" t="str">
        <f>+'奉仕状況(2)'!J39</f>
        <v>専任なし</v>
      </c>
    </row>
    <row r="29" spans="1:14" ht="16.5" customHeight="1">
      <c r="A29" s="166" t="s">
        <v>389</v>
      </c>
      <c r="B29" s="435">
        <f>+'奉仕状況(2)'!$E$48</f>
        <v>0.175</v>
      </c>
      <c r="C29" s="63" t="s">
        <v>284</v>
      </c>
      <c r="D29" s="436">
        <f>+'奉仕状況(2)'!F38</f>
        <v>2.53</v>
      </c>
      <c r="E29" s="63" t="s">
        <v>381</v>
      </c>
      <c r="F29" s="436">
        <f>+'奉仕状況(2)'!G72</f>
        <v>2.13</v>
      </c>
      <c r="G29" s="63" t="s">
        <v>284</v>
      </c>
      <c r="H29" s="497">
        <f>+'奉仕状況(2)'!H38</f>
        <v>174</v>
      </c>
      <c r="I29" s="63" t="s">
        <v>385</v>
      </c>
      <c r="J29" s="496">
        <v>373</v>
      </c>
      <c r="K29" s="501" t="s">
        <v>380</v>
      </c>
      <c r="L29" s="436">
        <f>+'奉仕状況(2)'!I12</f>
        <v>113.6</v>
      </c>
      <c r="M29" s="63" t="s">
        <v>61</v>
      </c>
      <c r="N29" s="441" t="str">
        <f>+'奉仕状況(2)'!J54</f>
        <v>専任なし</v>
      </c>
    </row>
    <row r="30" spans="1:14" ht="16.5" customHeight="1">
      <c r="A30" s="166" t="s">
        <v>388</v>
      </c>
      <c r="B30" s="435">
        <f>+'奉仕状況(2)'!$E$31</f>
        <v>0.164</v>
      </c>
      <c r="C30" s="63" t="s">
        <v>378</v>
      </c>
      <c r="D30" s="436">
        <f>+'奉仕状況(2)'!F60</f>
        <v>2.48</v>
      </c>
      <c r="E30" s="63" t="s">
        <v>389</v>
      </c>
      <c r="F30" s="436">
        <f>+'奉仕状況(2)'!G48</f>
        <v>2.08</v>
      </c>
      <c r="G30" s="63" t="s">
        <v>385</v>
      </c>
      <c r="H30" s="497">
        <f>+'奉仕状況(2)'!H55</f>
        <v>168</v>
      </c>
      <c r="I30" s="63" t="s">
        <v>29</v>
      </c>
      <c r="J30" s="496">
        <v>354</v>
      </c>
      <c r="K30" s="501" t="s">
        <v>389</v>
      </c>
      <c r="L30" s="436">
        <f>+'奉仕状況(2)'!I48</f>
        <v>112.6</v>
      </c>
      <c r="M30" s="63" t="s">
        <v>385</v>
      </c>
      <c r="N30" s="441" t="str">
        <f>+'奉仕状況(2)'!J55</f>
        <v>専任なし</v>
      </c>
    </row>
    <row r="31" spans="1:14" ht="16.5" customHeight="1">
      <c r="A31" s="166" t="s">
        <v>386</v>
      </c>
      <c r="B31" s="435">
        <f>+'奉仕状況(2)'!$E$34</f>
        <v>0.137</v>
      </c>
      <c r="C31" s="63" t="s">
        <v>388</v>
      </c>
      <c r="D31" s="436">
        <f>+'奉仕状況(2)'!F31</f>
        <v>2.16</v>
      </c>
      <c r="E31" s="63" t="s">
        <v>380</v>
      </c>
      <c r="F31" s="436">
        <f>+'奉仕状況(2)'!G12</f>
        <v>2.03</v>
      </c>
      <c r="G31" s="63" t="s">
        <v>373</v>
      </c>
      <c r="H31" s="497">
        <f>+'奉仕状況(2)'!H23</f>
        <v>167</v>
      </c>
      <c r="I31" s="63" t="s">
        <v>125</v>
      </c>
      <c r="J31" s="496">
        <v>334</v>
      </c>
      <c r="K31" s="501" t="s">
        <v>376</v>
      </c>
      <c r="L31" s="436">
        <f>+'奉仕状況(2)'!I56</f>
        <v>111.1</v>
      </c>
      <c r="M31" s="63" t="s">
        <v>374</v>
      </c>
      <c r="N31" s="441" t="str">
        <f>+'奉仕状況(2)'!J57</f>
        <v>専任なし</v>
      </c>
    </row>
    <row r="32" spans="1:14" s="431" customFormat="1" ht="16.5" customHeight="1">
      <c r="A32" s="166" t="s">
        <v>380</v>
      </c>
      <c r="B32" s="435">
        <f>+'奉仕状況(2)'!$E$12</f>
        <v>0.127</v>
      </c>
      <c r="C32" s="63" t="s">
        <v>389</v>
      </c>
      <c r="D32" s="436">
        <f>+'奉仕状況(2)'!F48</f>
        <v>1.7</v>
      </c>
      <c r="E32" s="285" t="s">
        <v>77</v>
      </c>
      <c r="F32" s="436">
        <f>+'奉仕状況(2)'!G61</f>
        <v>2</v>
      </c>
      <c r="G32" s="440" t="s">
        <v>387</v>
      </c>
      <c r="H32" s="497">
        <f>+'奉仕状況(2)'!H24</f>
        <v>138</v>
      </c>
      <c r="I32" s="63" t="s">
        <v>48</v>
      </c>
      <c r="J32" s="496">
        <v>328</v>
      </c>
      <c r="K32" s="501" t="s">
        <v>383</v>
      </c>
      <c r="L32" s="436">
        <f>+'奉仕状況(2)'!I28</f>
        <v>102</v>
      </c>
      <c r="M32" s="63" t="s">
        <v>378</v>
      </c>
      <c r="N32" s="441" t="str">
        <f>+'奉仕状況(2)'!J60</f>
        <v>専任なし</v>
      </c>
    </row>
    <row r="33" spans="1:14" s="431" customFormat="1" ht="16.5" customHeight="1">
      <c r="A33" s="166" t="s">
        <v>382</v>
      </c>
      <c r="B33" s="435">
        <f>+'奉仕状況(2)'!$E$17</f>
        <v>0.117</v>
      </c>
      <c r="C33" s="63" t="s">
        <v>61</v>
      </c>
      <c r="D33" s="436">
        <f>+'奉仕状況(2)'!F54</f>
        <v>1.69</v>
      </c>
      <c r="E33" s="440" t="s">
        <v>387</v>
      </c>
      <c r="F33" s="436">
        <f>+'奉仕状況(2)'!G24</f>
        <v>1.97</v>
      </c>
      <c r="G33" s="63" t="s">
        <v>376</v>
      </c>
      <c r="H33" s="497">
        <f>+'奉仕状況(2)'!H56</f>
        <v>89</v>
      </c>
      <c r="I33" s="63" t="s">
        <v>384</v>
      </c>
      <c r="J33" s="496">
        <v>317</v>
      </c>
      <c r="K33" s="503" t="s">
        <v>387</v>
      </c>
      <c r="L33" s="436">
        <f>+'奉仕状況(2)'!I24</f>
        <v>74.4</v>
      </c>
      <c r="M33" s="285" t="s">
        <v>77</v>
      </c>
      <c r="N33" s="441" t="str">
        <f>+'奉仕状況(2)'!J61</f>
        <v>専任なし</v>
      </c>
    </row>
    <row r="34" spans="1:14" ht="16.5" customHeight="1" thickBot="1">
      <c r="A34" s="216" t="s">
        <v>50</v>
      </c>
      <c r="B34" s="442">
        <f>+'奉仕状況(2)'!$E$39</f>
        <v>0.054</v>
      </c>
      <c r="C34" s="144" t="s">
        <v>50</v>
      </c>
      <c r="D34" s="443">
        <f>+'奉仕状況(2)'!F39</f>
        <v>0.39</v>
      </c>
      <c r="E34" s="144" t="s">
        <v>50</v>
      </c>
      <c r="F34" s="443">
        <f>+'奉仕状況(2)'!G39</f>
        <v>0.5</v>
      </c>
      <c r="G34" s="144" t="s">
        <v>50</v>
      </c>
      <c r="H34" s="500">
        <f>+'奉仕状況(2)'!H39</f>
        <v>37</v>
      </c>
      <c r="I34" s="63" t="s">
        <v>379</v>
      </c>
      <c r="J34" s="496">
        <v>268</v>
      </c>
      <c r="K34" s="504" t="s">
        <v>50</v>
      </c>
      <c r="L34" s="443">
        <f>+'奉仕状況(2)'!I39</f>
        <v>28</v>
      </c>
      <c r="M34" s="144" t="s">
        <v>84</v>
      </c>
      <c r="N34" s="444" t="str">
        <f>+'奉仕状況(2)'!J64</f>
        <v>専任なし</v>
      </c>
    </row>
    <row r="35" spans="1:12" ht="16.5" customHeight="1">
      <c r="A35" s="225"/>
      <c r="B35" s="509" t="s">
        <v>943</v>
      </c>
      <c r="C35" s="225"/>
      <c r="D35" s="446"/>
      <c r="E35" s="225"/>
      <c r="F35" s="447"/>
      <c r="G35" s="225"/>
      <c r="H35" s="448"/>
      <c r="I35" s="166" t="s">
        <v>19</v>
      </c>
      <c r="J35" s="505">
        <v>245</v>
      </c>
      <c r="K35" s="225"/>
      <c r="L35" s="447"/>
    </row>
    <row r="36" spans="1:14" ht="16.5" customHeight="1">
      <c r="A36" s="225"/>
      <c r="B36" s="866" t="s">
        <v>944</v>
      </c>
      <c r="C36" s="871"/>
      <c r="D36" s="871"/>
      <c r="E36" s="871"/>
      <c r="F36" s="871"/>
      <c r="G36" s="871"/>
      <c r="H36" s="448"/>
      <c r="I36" s="166" t="s">
        <v>386</v>
      </c>
      <c r="J36" s="505">
        <v>237</v>
      </c>
      <c r="K36" s="225"/>
      <c r="L36" s="447"/>
      <c r="M36" s="225"/>
      <c r="N36" s="447"/>
    </row>
    <row r="37" spans="1:14" ht="16.5" customHeight="1">
      <c r="A37" s="225"/>
      <c r="B37" s="866" t="s">
        <v>945</v>
      </c>
      <c r="C37" s="867"/>
      <c r="D37" s="867"/>
      <c r="E37" s="867"/>
      <c r="F37" s="867"/>
      <c r="G37" s="867"/>
      <c r="H37" s="448"/>
      <c r="I37" s="166" t="s">
        <v>28</v>
      </c>
      <c r="J37" s="505">
        <v>234</v>
      </c>
      <c r="K37" s="225"/>
      <c r="L37" s="447"/>
      <c r="M37" s="225"/>
      <c r="N37" s="447"/>
    </row>
    <row r="38" spans="1:14" ht="16.5" customHeight="1">
      <c r="A38" s="225"/>
      <c r="B38" s="867"/>
      <c r="C38" s="867"/>
      <c r="D38" s="867"/>
      <c r="E38" s="867"/>
      <c r="F38" s="867"/>
      <c r="G38" s="867"/>
      <c r="H38" s="448"/>
      <c r="I38" s="166" t="s">
        <v>936</v>
      </c>
      <c r="J38" s="505">
        <v>233</v>
      </c>
      <c r="K38" s="225"/>
      <c r="L38" s="447"/>
      <c r="M38" s="225"/>
      <c r="N38" s="447"/>
    </row>
    <row r="39" spans="1:14" ht="16.5" customHeight="1">
      <c r="A39" s="225"/>
      <c r="B39" s="866" t="s">
        <v>946</v>
      </c>
      <c r="C39" s="867"/>
      <c r="D39" s="867"/>
      <c r="E39" s="867"/>
      <c r="F39" s="867"/>
      <c r="G39" s="867"/>
      <c r="H39" s="448"/>
      <c r="I39" s="166" t="s">
        <v>939</v>
      </c>
      <c r="J39" s="505">
        <v>233</v>
      </c>
      <c r="K39" s="225"/>
      <c r="L39" s="447"/>
      <c r="M39" s="225"/>
      <c r="N39" s="447"/>
    </row>
    <row r="40" spans="1:14" ht="16.5" customHeight="1">
      <c r="A40" s="225"/>
      <c r="B40" s="867"/>
      <c r="C40" s="867"/>
      <c r="D40" s="867"/>
      <c r="E40" s="867"/>
      <c r="F40" s="867"/>
      <c r="G40" s="867"/>
      <c r="H40" s="448"/>
      <c r="I40" s="166" t="s">
        <v>383</v>
      </c>
      <c r="J40" s="505">
        <v>228</v>
      </c>
      <c r="K40" s="225"/>
      <c r="L40" s="447"/>
      <c r="M40" s="225"/>
      <c r="N40" s="447"/>
    </row>
    <row r="41" spans="1:14" ht="16.5" customHeight="1">
      <c r="A41" s="225"/>
      <c r="B41" s="866" t="s">
        <v>947</v>
      </c>
      <c r="C41" s="867"/>
      <c r="D41" s="867"/>
      <c r="E41" s="867"/>
      <c r="F41" s="867"/>
      <c r="G41" s="867"/>
      <c r="H41" s="448"/>
      <c r="I41" s="166" t="s">
        <v>380</v>
      </c>
      <c r="J41" s="505">
        <v>211</v>
      </c>
      <c r="K41" s="225"/>
      <c r="L41" s="447"/>
      <c r="M41" s="225"/>
      <c r="N41" s="447"/>
    </row>
    <row r="42" spans="1:14" ht="16.5" customHeight="1">
      <c r="A42" s="225"/>
      <c r="B42" s="867"/>
      <c r="C42" s="867"/>
      <c r="D42" s="867"/>
      <c r="E42" s="867"/>
      <c r="F42" s="867"/>
      <c r="G42" s="867"/>
      <c r="H42" s="448"/>
      <c r="I42" s="166" t="s">
        <v>376</v>
      </c>
      <c r="J42" s="505">
        <v>209</v>
      </c>
      <c r="K42" s="225"/>
      <c r="L42" s="447"/>
      <c r="M42" s="225"/>
      <c r="N42" s="447"/>
    </row>
    <row r="43" spans="1:14" ht="16.5" customHeight="1">
      <c r="A43" s="225"/>
      <c r="B43" s="866" t="s">
        <v>948</v>
      </c>
      <c r="C43" s="867"/>
      <c r="D43" s="867"/>
      <c r="E43" s="867"/>
      <c r="F43" s="867"/>
      <c r="G43" s="867"/>
      <c r="H43" s="448"/>
      <c r="I43" s="166" t="s">
        <v>388</v>
      </c>
      <c r="J43" s="505">
        <v>205</v>
      </c>
      <c r="K43" s="225"/>
      <c r="L43" s="447"/>
      <c r="M43" s="225"/>
      <c r="N43" s="447"/>
    </row>
    <row r="44" spans="1:14" ht="16.5" customHeight="1">
      <c r="A44" s="225"/>
      <c r="B44" s="867"/>
      <c r="C44" s="867"/>
      <c r="D44" s="867"/>
      <c r="E44" s="867"/>
      <c r="F44" s="867"/>
      <c r="G44" s="867"/>
      <c r="H44" s="448"/>
      <c r="I44" s="166" t="s">
        <v>159</v>
      </c>
      <c r="J44" s="505">
        <v>202</v>
      </c>
      <c r="K44" s="225"/>
      <c r="L44" s="447"/>
      <c r="M44" s="225"/>
      <c r="N44" s="447"/>
    </row>
    <row r="45" spans="1:14" ht="16.5" customHeight="1">
      <c r="A45" s="225"/>
      <c r="B45" s="866" t="s">
        <v>942</v>
      </c>
      <c r="C45" s="867"/>
      <c r="D45" s="867"/>
      <c r="E45" s="867"/>
      <c r="F45" s="867"/>
      <c r="G45" s="867"/>
      <c r="H45" s="448"/>
      <c r="I45" s="166" t="s">
        <v>382</v>
      </c>
      <c r="J45" s="505">
        <v>199</v>
      </c>
      <c r="K45" s="225"/>
      <c r="L45" s="447"/>
      <c r="M45" s="225"/>
      <c r="N45" s="447"/>
    </row>
    <row r="46" spans="1:14" ht="16.5" customHeight="1">
      <c r="A46" s="225"/>
      <c r="B46" s="867"/>
      <c r="C46" s="867"/>
      <c r="D46" s="867"/>
      <c r="E46" s="867"/>
      <c r="F46" s="867"/>
      <c r="G46" s="867"/>
      <c r="H46" s="448"/>
      <c r="I46" s="166" t="s">
        <v>49</v>
      </c>
      <c r="J46" s="505">
        <v>189</v>
      </c>
      <c r="K46" s="225"/>
      <c r="L46" s="447"/>
      <c r="M46" s="225"/>
      <c r="N46" s="447"/>
    </row>
    <row r="47" spans="1:14" ht="16.5" customHeight="1">
      <c r="A47" s="225"/>
      <c r="B47" s="866" t="s">
        <v>949</v>
      </c>
      <c r="C47" s="867"/>
      <c r="D47" s="867"/>
      <c r="E47" s="867"/>
      <c r="F47" s="867"/>
      <c r="G47" s="867"/>
      <c r="H47" s="448"/>
      <c r="I47" s="166" t="s">
        <v>373</v>
      </c>
      <c r="J47" s="505">
        <v>180</v>
      </c>
      <c r="K47" s="225"/>
      <c r="L47" s="447"/>
      <c r="M47" s="225"/>
      <c r="N47" s="447"/>
    </row>
    <row r="48" spans="1:14" ht="16.5" customHeight="1">
      <c r="A48" s="225"/>
      <c r="B48" s="867"/>
      <c r="C48" s="867"/>
      <c r="D48" s="867"/>
      <c r="E48" s="867"/>
      <c r="F48" s="867"/>
      <c r="G48" s="867"/>
      <c r="H48" s="448"/>
      <c r="I48" s="166" t="s">
        <v>61</v>
      </c>
      <c r="J48" s="505">
        <v>175</v>
      </c>
      <c r="K48" s="225"/>
      <c r="L48" s="447"/>
      <c r="M48" s="225"/>
      <c r="N48" s="447"/>
    </row>
    <row r="49" spans="1:14" ht="16.5" customHeight="1">
      <c r="A49" s="225"/>
      <c r="B49" s="867"/>
      <c r="C49" s="867"/>
      <c r="D49" s="867"/>
      <c r="E49" s="867"/>
      <c r="F49" s="867"/>
      <c r="G49" s="867"/>
      <c r="H49" s="448"/>
      <c r="I49" s="438" t="s">
        <v>387</v>
      </c>
      <c r="J49" s="505">
        <v>173</v>
      </c>
      <c r="K49" s="225"/>
      <c r="L49" s="447"/>
      <c r="M49" s="225"/>
      <c r="N49" s="447"/>
    </row>
    <row r="50" spans="1:14" ht="16.5" customHeight="1">
      <c r="A50" s="225"/>
      <c r="B50" s="867"/>
      <c r="C50" s="867"/>
      <c r="D50" s="867"/>
      <c r="E50" s="867"/>
      <c r="F50" s="867"/>
      <c r="G50" s="867"/>
      <c r="H50" s="448"/>
      <c r="I50" s="166" t="s">
        <v>284</v>
      </c>
      <c r="J50" s="505">
        <v>124</v>
      </c>
      <c r="K50" s="225"/>
      <c r="L50" s="447"/>
      <c r="M50" s="225"/>
      <c r="N50" s="447"/>
    </row>
    <row r="51" spans="1:14" ht="16.5" customHeight="1">
      <c r="A51" s="225"/>
      <c r="B51" s="509"/>
      <c r="C51" s="510"/>
      <c r="D51" s="511"/>
      <c r="E51" s="510"/>
      <c r="F51" s="512"/>
      <c r="G51" s="510"/>
      <c r="H51" s="448"/>
      <c r="I51" s="166" t="s">
        <v>940</v>
      </c>
      <c r="J51" s="505">
        <v>105</v>
      </c>
      <c r="K51" s="225"/>
      <c r="L51" s="447"/>
      <c r="M51" s="225"/>
      <c r="N51" s="447"/>
    </row>
    <row r="52" spans="1:14" ht="16.5" customHeight="1">
      <c r="A52" s="225"/>
      <c r="B52" s="509"/>
      <c r="C52" s="510"/>
      <c r="D52" s="511"/>
      <c r="E52" s="510"/>
      <c r="F52" s="512"/>
      <c r="G52" s="510"/>
      <c r="H52" s="448"/>
      <c r="I52" s="166" t="s">
        <v>63</v>
      </c>
      <c r="J52" s="505">
        <v>103</v>
      </c>
      <c r="K52" s="225"/>
      <c r="L52" s="447"/>
      <c r="M52" s="225"/>
      <c r="N52" s="447"/>
    </row>
    <row r="53" spans="1:14" ht="16.5" customHeight="1">
      <c r="A53" s="225"/>
      <c r="B53" s="509"/>
      <c r="C53" s="510"/>
      <c r="D53" s="511"/>
      <c r="E53" s="510"/>
      <c r="F53" s="512"/>
      <c r="G53" s="510"/>
      <c r="H53" s="448"/>
      <c r="I53" s="214" t="s">
        <v>77</v>
      </c>
      <c r="J53" s="506" t="s">
        <v>390</v>
      </c>
      <c r="K53" s="225"/>
      <c r="L53" s="447"/>
      <c r="M53" s="225"/>
      <c r="N53" s="447"/>
    </row>
    <row r="54" spans="1:14" ht="16.5" customHeight="1" thickBot="1">
      <c r="A54" s="225"/>
      <c r="B54" s="445"/>
      <c r="C54" s="225"/>
      <c r="D54" s="446"/>
      <c r="E54" s="225"/>
      <c r="F54" s="447"/>
      <c r="G54" s="225"/>
      <c r="H54" s="448"/>
      <c r="I54" s="216" t="s">
        <v>62</v>
      </c>
      <c r="J54" s="507" t="s">
        <v>399</v>
      </c>
      <c r="K54" s="225"/>
      <c r="L54" s="447"/>
      <c r="M54" s="225"/>
      <c r="N54" s="447"/>
    </row>
    <row r="55" spans="2:14" ht="13.5">
      <c r="B55" s="508"/>
      <c r="C55" s="508"/>
      <c r="D55" s="508"/>
      <c r="E55" s="508"/>
      <c r="F55" s="508"/>
      <c r="G55" s="508"/>
      <c r="H55" s="508"/>
      <c r="I55" s="508"/>
      <c r="J55" s="508"/>
      <c r="K55" s="508"/>
      <c r="L55" s="508"/>
      <c r="M55" s="508"/>
      <c r="N55" s="508"/>
    </row>
    <row r="56" spans="2:14" ht="13.5">
      <c r="B56" s="508"/>
      <c r="C56" s="508"/>
      <c r="D56" s="508"/>
      <c r="E56" s="508"/>
      <c r="F56" s="508"/>
      <c r="G56" s="508"/>
      <c r="H56" s="508"/>
      <c r="I56" s="508"/>
      <c r="J56" s="508"/>
      <c r="K56" s="508"/>
      <c r="L56" s="508"/>
      <c r="M56" s="508"/>
      <c r="N56" s="508"/>
    </row>
    <row r="57" spans="2:14" ht="13.5">
      <c r="B57" s="508"/>
      <c r="C57" s="508"/>
      <c r="D57" s="508"/>
      <c r="E57" s="508"/>
      <c r="F57" s="508"/>
      <c r="G57" s="508"/>
      <c r="H57" s="508"/>
      <c r="I57" s="508"/>
      <c r="J57" s="508"/>
      <c r="K57" s="508"/>
      <c r="L57" s="508"/>
      <c r="M57" s="508"/>
      <c r="N57" s="508"/>
    </row>
    <row r="58" spans="2:14" ht="13.5">
      <c r="B58" s="508"/>
      <c r="C58" s="508"/>
      <c r="D58" s="508"/>
      <c r="E58" s="508"/>
      <c r="F58" s="508"/>
      <c r="G58" s="508"/>
      <c r="H58" s="508"/>
      <c r="I58" s="508"/>
      <c r="J58" s="508"/>
      <c r="K58" s="508"/>
      <c r="L58" s="508"/>
      <c r="M58" s="508"/>
      <c r="N58" s="508"/>
    </row>
    <row r="59" spans="2:14" ht="13.5">
      <c r="B59" s="275"/>
      <c r="C59" s="508"/>
      <c r="D59" s="508"/>
      <c r="E59" s="508"/>
      <c r="F59" s="508"/>
      <c r="G59" s="508"/>
      <c r="H59" s="508"/>
      <c r="I59" s="508"/>
      <c r="J59" s="508"/>
      <c r="K59" s="508"/>
      <c r="L59" s="508"/>
      <c r="M59" s="508"/>
      <c r="N59" s="508"/>
    </row>
    <row r="60" spans="2:14" ht="13.5">
      <c r="B60" s="508"/>
      <c r="C60" s="508"/>
      <c r="D60" s="508"/>
      <c r="E60" s="508"/>
      <c r="F60" s="508"/>
      <c r="G60" s="508"/>
      <c r="H60" s="508"/>
      <c r="I60" s="508"/>
      <c r="J60" s="508"/>
      <c r="K60" s="508"/>
      <c r="L60" s="508"/>
      <c r="M60" s="508"/>
      <c r="N60" s="508"/>
    </row>
  </sheetData>
  <mergeCells count="11">
    <mergeCell ref="M1:M2"/>
    <mergeCell ref="B43:G44"/>
    <mergeCell ref="B45:G46"/>
    <mergeCell ref="B36:G36"/>
    <mergeCell ref="B37:G38"/>
    <mergeCell ref="B39:G40"/>
    <mergeCell ref="B41:G42"/>
    <mergeCell ref="B47:G50"/>
    <mergeCell ref="A1:A2"/>
    <mergeCell ref="C1:J1"/>
    <mergeCell ref="K1:K2"/>
  </mergeCells>
  <printOptions/>
  <pageMargins left="0.76" right="0.34" top="0.79" bottom="0.49" header="0.49" footer="0.2"/>
  <pageSetup horizontalDpi="600" verticalDpi="600" orientation="portrait" paperSize="9" scale="87" r:id="rId1"/>
  <headerFooter alignWithMargins="0">
    <oddHeader>&amp;C&amp;12&amp;E&amp;A</oddHeader>
    <oddFooter>&amp;C--９--</oddFooter>
  </headerFooter>
</worksheet>
</file>

<file path=xl/worksheets/sheet11.xml><?xml version="1.0" encoding="utf-8"?>
<worksheet xmlns="http://schemas.openxmlformats.org/spreadsheetml/2006/main" xmlns:r="http://schemas.openxmlformats.org/officeDocument/2006/relationships">
  <dimension ref="A2:N79"/>
  <sheetViews>
    <sheetView workbookViewId="0" topLeftCell="A52">
      <selection activeCell="A1" sqref="A1"/>
    </sheetView>
  </sheetViews>
  <sheetFormatPr defaultColWidth="9.00390625" defaultRowHeight="13.5"/>
  <cols>
    <col min="1" max="1" width="5.25390625" style="421" customWidth="1"/>
    <col min="2" max="2" width="9.00390625" style="421" customWidth="1"/>
    <col min="3" max="3" width="5.375" style="421" customWidth="1"/>
    <col min="4" max="4" width="9.00390625" style="421" customWidth="1"/>
    <col min="5" max="5" width="5.375" style="421" customWidth="1"/>
    <col min="6" max="6" width="9.00390625" style="421" customWidth="1"/>
    <col min="7" max="7" width="5.375" style="421" customWidth="1"/>
    <col min="8" max="8" width="9.00390625" style="421" customWidth="1"/>
    <col min="9" max="9" width="5.00390625" style="421" customWidth="1"/>
    <col min="10" max="10" width="9.00390625" style="421" customWidth="1"/>
    <col min="11" max="11" width="5.375" style="421" customWidth="1"/>
    <col min="12" max="12" width="9.00390625" style="421" customWidth="1"/>
    <col min="13" max="13" width="5.375" style="421" customWidth="1"/>
    <col min="14" max="15" width="9.00390625" style="421" customWidth="1"/>
    <col min="16" max="16" width="5.25390625" style="421" customWidth="1"/>
    <col min="17" max="17" width="6.00390625" style="421" bestFit="1" customWidth="1"/>
    <col min="18" max="18" width="5.875" style="421" bestFit="1" customWidth="1"/>
    <col min="19" max="19" width="9.00390625" style="421" customWidth="1"/>
    <col min="20" max="20" width="5.25390625" style="421" customWidth="1"/>
    <col min="21" max="21" width="9.00390625" style="421" customWidth="1"/>
    <col min="22" max="22" width="5.25390625" style="421" customWidth="1"/>
    <col min="23" max="23" width="9.00390625" style="421" customWidth="1"/>
    <col min="24" max="24" width="5.25390625" style="421" customWidth="1"/>
    <col min="25" max="25" width="9.00390625" style="421" customWidth="1"/>
    <col min="26" max="26" width="5.25390625" style="421" customWidth="1"/>
    <col min="27" max="27" width="9.00390625" style="421" customWidth="1"/>
    <col min="28" max="28" width="5.25390625" style="421" customWidth="1"/>
    <col min="29" max="16384" width="9.00390625" style="421" customWidth="1"/>
  </cols>
  <sheetData>
    <row r="1" ht="14.25" thickBot="1"/>
    <row r="2" spans="9:10" ht="13.5">
      <c r="I2" s="513" t="s">
        <v>88</v>
      </c>
      <c r="J2" s="526">
        <v>3796</v>
      </c>
    </row>
    <row r="3" spans="9:10" ht="13.5">
      <c r="I3" s="166" t="s">
        <v>90</v>
      </c>
      <c r="J3" s="505">
        <v>1486</v>
      </c>
    </row>
    <row r="4" spans="9:10" ht="13.5">
      <c r="I4" s="166" t="s">
        <v>45</v>
      </c>
      <c r="J4" s="505">
        <v>1296</v>
      </c>
    </row>
    <row r="5" spans="9:10" ht="13.5">
      <c r="I5" s="166" t="s">
        <v>94</v>
      </c>
      <c r="J5" s="505">
        <v>1053</v>
      </c>
    </row>
    <row r="6" spans="9:10" ht="13.5">
      <c r="I6" s="166" t="s">
        <v>371</v>
      </c>
      <c r="J6" s="505">
        <v>816</v>
      </c>
    </row>
    <row r="7" spans="9:10" ht="14.25" thickBot="1">
      <c r="I7" s="166" t="s">
        <v>372</v>
      </c>
      <c r="J7" s="505">
        <v>806</v>
      </c>
    </row>
    <row r="8" spans="1:10" ht="14.25" thickBot="1">
      <c r="A8" s="513" t="s">
        <v>369</v>
      </c>
      <c r="B8" s="514">
        <f>+'奉仕状況(2)'!$E$58</f>
        <v>0.766</v>
      </c>
      <c r="I8" s="166" t="s">
        <v>941</v>
      </c>
      <c r="J8" s="505">
        <v>745</v>
      </c>
    </row>
    <row r="9" spans="1:10" ht="13.5">
      <c r="A9" s="166" t="s">
        <v>370</v>
      </c>
      <c r="B9" s="515">
        <f>+'奉仕状況(2)'!E63</f>
        <v>0.755</v>
      </c>
      <c r="E9" s="513" t="s">
        <v>94</v>
      </c>
      <c r="F9" s="517">
        <f>+'奉仕状況(2)'!G69</f>
        <v>11.36</v>
      </c>
      <c r="I9" s="166" t="s">
        <v>370</v>
      </c>
      <c r="J9" s="505">
        <v>738</v>
      </c>
    </row>
    <row r="10" spans="1:10" ht="13.5">
      <c r="A10" s="166" t="s">
        <v>94</v>
      </c>
      <c r="B10" s="515">
        <f>+'奉仕状況(2)'!E69</f>
        <v>0.71</v>
      </c>
      <c r="E10" s="166" t="s">
        <v>370</v>
      </c>
      <c r="F10" s="437">
        <f>+'奉仕状況(2)'!G63</f>
        <v>9.72</v>
      </c>
      <c r="I10" s="166" t="s">
        <v>59</v>
      </c>
      <c r="J10" s="505">
        <v>693</v>
      </c>
    </row>
    <row r="11" spans="1:10" ht="13.5">
      <c r="A11" s="166" t="s">
        <v>371</v>
      </c>
      <c r="B11" s="515">
        <f>+'奉仕状況(2)'!E68</f>
        <v>0.641</v>
      </c>
      <c r="E11" s="166" t="s">
        <v>371</v>
      </c>
      <c r="F11" s="437">
        <f>+'奉仕状況(2)'!G68</f>
        <v>8.87</v>
      </c>
      <c r="I11" s="166" t="s">
        <v>84</v>
      </c>
      <c r="J11" s="505">
        <v>689</v>
      </c>
    </row>
    <row r="12" spans="1:10" ht="14.25" thickBot="1">
      <c r="A12" s="166" t="s">
        <v>375</v>
      </c>
      <c r="B12" s="515">
        <f>+'奉仕状況(2)'!$E$62</f>
        <v>0.634</v>
      </c>
      <c r="E12" s="166" t="s">
        <v>374</v>
      </c>
      <c r="F12" s="437">
        <f>+'奉仕状況(2)'!G57</f>
        <v>8.17</v>
      </c>
      <c r="I12" s="166" t="s">
        <v>145</v>
      </c>
      <c r="J12" s="505">
        <v>685</v>
      </c>
    </row>
    <row r="13" spans="1:12" ht="14.25" thickBot="1">
      <c r="A13" s="166" t="s">
        <v>376</v>
      </c>
      <c r="B13" s="515">
        <f>+'奉仕状況(2)'!$E$56</f>
        <v>0.618</v>
      </c>
      <c r="E13" s="166" t="s">
        <v>372</v>
      </c>
      <c r="F13" s="437">
        <f>+'奉仕状況(2)'!G59</f>
        <v>7.61</v>
      </c>
      <c r="I13" s="166" t="s">
        <v>96</v>
      </c>
      <c r="J13" s="505">
        <v>679</v>
      </c>
      <c r="K13" s="513" t="s">
        <v>94</v>
      </c>
      <c r="L13" s="517">
        <f>+'奉仕状況(2)'!I69</f>
        <v>904.6</v>
      </c>
    </row>
    <row r="14" spans="1:12" ht="13.5">
      <c r="A14" s="166" t="s">
        <v>372</v>
      </c>
      <c r="B14" s="515">
        <f>+'奉仕状況(2)'!$E$59</f>
        <v>0.564</v>
      </c>
      <c r="E14" s="166" t="s">
        <v>369</v>
      </c>
      <c r="F14" s="437">
        <f>+'奉仕状況(2)'!G58</f>
        <v>7.02</v>
      </c>
      <c r="G14" s="513" t="s">
        <v>370</v>
      </c>
      <c r="H14" s="525">
        <f>+'奉仕状況(2)'!H63</f>
        <v>720</v>
      </c>
      <c r="I14" s="166" t="s">
        <v>375</v>
      </c>
      <c r="J14" s="505">
        <v>658</v>
      </c>
      <c r="K14" s="166" t="s">
        <v>372</v>
      </c>
      <c r="L14" s="437">
        <f>+'奉仕状況(2)'!I59</f>
        <v>495.2</v>
      </c>
    </row>
    <row r="15" spans="1:12" ht="13.5">
      <c r="A15" s="166" t="s">
        <v>84</v>
      </c>
      <c r="B15" s="515">
        <f>+'奉仕状況(2)'!E64</f>
        <v>0.552</v>
      </c>
      <c r="E15" s="166" t="s">
        <v>375</v>
      </c>
      <c r="F15" s="437">
        <f>+'奉仕状況(2)'!G62</f>
        <v>6.15</v>
      </c>
      <c r="G15" s="166" t="s">
        <v>371</v>
      </c>
      <c r="H15" s="497">
        <f>+'奉仕状況(2)'!H68</f>
        <v>710</v>
      </c>
      <c r="I15" s="166" t="s">
        <v>30</v>
      </c>
      <c r="J15" s="505">
        <v>589</v>
      </c>
      <c r="K15" s="166" t="s">
        <v>370</v>
      </c>
      <c r="L15" s="437">
        <f>+'奉仕状況(2)'!I63</f>
        <v>443</v>
      </c>
    </row>
    <row r="16" spans="1:12" ht="13.5">
      <c r="A16" s="166" t="s">
        <v>86</v>
      </c>
      <c r="B16" s="515">
        <f>+'奉仕状況(2)'!E65</f>
        <v>0.438</v>
      </c>
      <c r="E16" s="166" t="s">
        <v>88</v>
      </c>
      <c r="F16" s="437">
        <f>+'奉仕状況(2)'!G66</f>
        <v>5.08</v>
      </c>
      <c r="G16" s="166" t="s">
        <v>88</v>
      </c>
      <c r="H16" s="497">
        <f>+'奉仕状況(2)'!H66</f>
        <v>706</v>
      </c>
      <c r="I16" s="166" t="s">
        <v>374</v>
      </c>
      <c r="J16" s="505">
        <v>551</v>
      </c>
      <c r="K16" s="166" t="s">
        <v>374</v>
      </c>
      <c r="L16" s="437">
        <f>+'奉仕状況(2)'!I57</f>
        <v>431.8</v>
      </c>
    </row>
    <row r="17" spans="1:12" ht="14.25" thickBot="1">
      <c r="A17" s="166" t="s">
        <v>374</v>
      </c>
      <c r="B17" s="515">
        <f>+'奉仕状況(2)'!$E$57</f>
        <v>0.418</v>
      </c>
      <c r="E17" s="166" t="s">
        <v>378</v>
      </c>
      <c r="F17" s="437">
        <f>+'奉仕状況(2)'!G60</f>
        <v>4.57</v>
      </c>
      <c r="G17" s="166" t="s">
        <v>372</v>
      </c>
      <c r="H17" s="497">
        <f>+'奉仕状況(2)'!H59</f>
        <v>635</v>
      </c>
      <c r="I17" s="166" t="s">
        <v>937</v>
      </c>
      <c r="J17" s="505">
        <v>529</v>
      </c>
      <c r="K17" s="166" t="s">
        <v>88</v>
      </c>
      <c r="L17" s="437">
        <f>+'奉仕状況(2)'!I66</f>
        <v>407.1</v>
      </c>
    </row>
    <row r="18" spans="1:14" ht="13.5">
      <c r="A18" s="166" t="s">
        <v>379</v>
      </c>
      <c r="B18" s="515">
        <f>+'奉仕状況(2)'!$E$22</f>
        <v>0.392</v>
      </c>
      <c r="C18" s="513" t="s">
        <v>94</v>
      </c>
      <c r="D18" s="519">
        <f>+'奉仕状況(2)'!F69</f>
        <v>16.02</v>
      </c>
      <c r="E18" s="166" t="s">
        <v>84</v>
      </c>
      <c r="F18" s="437">
        <f>+'奉仕状況(2)'!G64</f>
        <v>4.49</v>
      </c>
      <c r="G18" s="166" t="s">
        <v>94</v>
      </c>
      <c r="H18" s="497">
        <f>+'奉仕状況(2)'!H69</f>
        <v>579</v>
      </c>
      <c r="I18" s="166" t="s">
        <v>37</v>
      </c>
      <c r="J18" s="505">
        <v>513</v>
      </c>
      <c r="K18" s="166" t="s">
        <v>378</v>
      </c>
      <c r="L18" s="437">
        <f>+'奉仕状況(2)'!I60</f>
        <v>383</v>
      </c>
      <c r="M18" s="513" t="s">
        <v>370</v>
      </c>
      <c r="N18" s="517">
        <f>+'奉仕状況(2)'!J63</f>
        <v>1.8</v>
      </c>
    </row>
    <row r="19" spans="1:14" ht="13.5">
      <c r="A19" s="166" t="s">
        <v>378</v>
      </c>
      <c r="B19" s="515">
        <f>+'奉仕状況(2)'!$E$60</f>
        <v>0.35</v>
      </c>
      <c r="C19" s="166" t="s">
        <v>88</v>
      </c>
      <c r="D19" s="520">
        <f>+'奉仕状況(2)'!F66</f>
        <v>9.65</v>
      </c>
      <c r="E19" s="166" t="s">
        <v>377</v>
      </c>
      <c r="F19" s="437">
        <f>+'奉仕状況(2)'!G44</f>
        <v>4.2</v>
      </c>
      <c r="G19" s="166" t="s">
        <v>86</v>
      </c>
      <c r="H19" s="497">
        <f>+'奉仕状況(2)'!H65</f>
        <v>502</v>
      </c>
      <c r="I19" s="166" t="s">
        <v>54</v>
      </c>
      <c r="J19" s="505">
        <v>512</v>
      </c>
      <c r="K19" s="166" t="s">
        <v>371</v>
      </c>
      <c r="L19" s="437">
        <f>+'奉仕状況(2)'!I68</f>
        <v>379</v>
      </c>
      <c r="M19" s="166" t="s">
        <v>371</v>
      </c>
      <c r="N19" s="437">
        <f>+'奉仕状況(2)'!J68</f>
        <v>3.3</v>
      </c>
    </row>
    <row r="20" spans="1:14" ht="13.5">
      <c r="A20" s="166" t="s">
        <v>385</v>
      </c>
      <c r="B20" s="515">
        <f>+'奉仕状況(2)'!$E$55</f>
        <v>0.305</v>
      </c>
      <c r="C20" s="166" t="s">
        <v>372</v>
      </c>
      <c r="D20" s="520">
        <f>+'奉仕状況(2)'!F59</f>
        <v>8.26</v>
      </c>
      <c r="E20" s="166" t="s">
        <v>384</v>
      </c>
      <c r="F20" s="437">
        <f>+'奉仕状況(2)'!G27</f>
        <v>3.7</v>
      </c>
      <c r="G20" s="166" t="s">
        <v>377</v>
      </c>
      <c r="H20" s="497">
        <f>+'奉仕状況(2)'!H44</f>
        <v>498</v>
      </c>
      <c r="I20" s="166" t="s">
        <v>938</v>
      </c>
      <c r="J20" s="505">
        <v>479</v>
      </c>
      <c r="K20" s="214" t="s">
        <v>77</v>
      </c>
      <c r="L20" s="437">
        <f>+'奉仕状況(2)'!I61</f>
        <v>375.9</v>
      </c>
      <c r="M20" s="166" t="s">
        <v>88</v>
      </c>
      <c r="N20" s="437">
        <f>+'奉仕状況(2)'!J66</f>
        <v>5</v>
      </c>
    </row>
    <row r="21" spans="1:14" ht="13.5">
      <c r="A21" s="166" t="s">
        <v>90</v>
      </c>
      <c r="B21" s="515">
        <f>+'奉仕状況(2)'!E67</f>
        <v>0.304</v>
      </c>
      <c r="C21" s="166" t="s">
        <v>370</v>
      </c>
      <c r="D21" s="520">
        <f>+'奉仕状況(2)'!F63</f>
        <v>7.79</v>
      </c>
      <c r="E21" s="166" t="s">
        <v>386</v>
      </c>
      <c r="F21" s="437">
        <f>+'奉仕状況(2)'!G34</f>
        <v>3.58</v>
      </c>
      <c r="G21" s="166" t="s">
        <v>374</v>
      </c>
      <c r="H21" s="497">
        <f>+'奉仕状況(2)'!H57</f>
        <v>478</v>
      </c>
      <c r="I21" s="166" t="s">
        <v>55</v>
      </c>
      <c r="J21" s="505">
        <v>472</v>
      </c>
      <c r="K21" s="166" t="s">
        <v>369</v>
      </c>
      <c r="L21" s="437">
        <f>+'奉仕状況(2)'!I58</f>
        <v>308.7</v>
      </c>
      <c r="M21" s="166" t="s">
        <v>372</v>
      </c>
      <c r="N21" s="437">
        <f>+'奉仕状況(2)'!J59</f>
        <v>6</v>
      </c>
    </row>
    <row r="22" spans="1:14" ht="13.5">
      <c r="A22" s="438" t="s">
        <v>387</v>
      </c>
      <c r="B22" s="515">
        <f>+'奉仕状況(2)'!$E$24</f>
        <v>0.297</v>
      </c>
      <c r="C22" s="166" t="s">
        <v>371</v>
      </c>
      <c r="D22" s="520">
        <f>+'奉仕状況(2)'!F68</f>
        <v>7.17</v>
      </c>
      <c r="E22" s="166" t="s">
        <v>86</v>
      </c>
      <c r="F22" s="437">
        <f>+'奉仕状況(2)'!G65</f>
        <v>3.58</v>
      </c>
      <c r="G22" s="166" t="s">
        <v>378</v>
      </c>
      <c r="H22" s="497">
        <f>+'奉仕状況(2)'!H60</f>
        <v>473</v>
      </c>
      <c r="I22" s="166" t="s">
        <v>369</v>
      </c>
      <c r="J22" s="505">
        <v>460</v>
      </c>
      <c r="K22" s="166" t="s">
        <v>375</v>
      </c>
      <c r="L22" s="437">
        <f>+'奉仕状況(2)'!I62</f>
        <v>278.6</v>
      </c>
      <c r="M22" s="166" t="s">
        <v>94</v>
      </c>
      <c r="N22" s="437">
        <f>+'奉仕状況(2)'!J69</f>
        <v>6</v>
      </c>
    </row>
    <row r="23" spans="1:14" ht="13.5">
      <c r="A23" s="166" t="s">
        <v>384</v>
      </c>
      <c r="B23" s="515">
        <f>+'奉仕状況(2)'!$E$27</f>
        <v>0.276</v>
      </c>
      <c r="C23" s="166" t="s">
        <v>377</v>
      </c>
      <c r="D23" s="520">
        <f>+'奉仕状況(2)'!F44</f>
        <v>6.7</v>
      </c>
      <c r="E23" s="166" t="s">
        <v>376</v>
      </c>
      <c r="F23" s="437">
        <f>+'奉仕状況(2)'!G56</f>
        <v>3.4</v>
      </c>
      <c r="G23" s="166" t="s">
        <v>375</v>
      </c>
      <c r="H23" s="497">
        <f>+'奉仕状況(2)'!H62</f>
        <v>438</v>
      </c>
      <c r="I23" s="166" t="s">
        <v>378</v>
      </c>
      <c r="J23" s="505">
        <v>447</v>
      </c>
      <c r="K23" s="166" t="s">
        <v>86</v>
      </c>
      <c r="L23" s="437">
        <f>+'奉仕状況(2)'!I65</f>
        <v>242.7</v>
      </c>
      <c r="M23" s="166" t="s">
        <v>377</v>
      </c>
      <c r="N23" s="437">
        <f>+'奉仕状況(2)'!J44</f>
        <v>7.6</v>
      </c>
    </row>
    <row r="24" spans="1:14" ht="13.5">
      <c r="A24" s="166" t="s">
        <v>381</v>
      </c>
      <c r="B24" s="515">
        <f>+'奉仕状況(2)'!E72</f>
        <v>0.273</v>
      </c>
      <c r="C24" s="166" t="s">
        <v>84</v>
      </c>
      <c r="D24" s="520">
        <f>+'奉仕状況(2)'!F64</f>
        <v>6.67</v>
      </c>
      <c r="E24" s="166" t="s">
        <v>90</v>
      </c>
      <c r="F24" s="437">
        <f>+'奉仕状況(2)'!G67</f>
        <v>3.37</v>
      </c>
      <c r="G24" s="166" t="s">
        <v>381</v>
      </c>
      <c r="H24" s="497">
        <f>+'奉仕状況(2)'!H72</f>
        <v>395</v>
      </c>
      <c r="I24" s="166" t="s">
        <v>56</v>
      </c>
      <c r="J24" s="505">
        <v>439</v>
      </c>
      <c r="K24" s="166" t="s">
        <v>377</v>
      </c>
      <c r="L24" s="437">
        <f>+'奉仕状況(2)'!I44</f>
        <v>235.6</v>
      </c>
      <c r="M24" s="166" t="s">
        <v>86</v>
      </c>
      <c r="N24" s="437">
        <f>+'奉仕状況(2)'!J65</f>
        <v>7.8</v>
      </c>
    </row>
    <row r="25" spans="1:14" ht="13.5">
      <c r="A25" s="166" t="s">
        <v>88</v>
      </c>
      <c r="B25" s="515">
        <f>+'奉仕状況(2)'!E66</f>
        <v>0.254</v>
      </c>
      <c r="C25" s="166" t="s">
        <v>86</v>
      </c>
      <c r="D25" s="520">
        <f>+'奉仕状況(2)'!F65</f>
        <v>6.4</v>
      </c>
      <c r="E25" s="166" t="s">
        <v>385</v>
      </c>
      <c r="F25" s="437">
        <f>+'奉仕状況(2)'!G55</f>
        <v>3.23</v>
      </c>
      <c r="G25" s="166" t="s">
        <v>369</v>
      </c>
      <c r="H25" s="497">
        <f>+'奉仕状況(2)'!H58</f>
        <v>391</v>
      </c>
      <c r="I25" s="166" t="s">
        <v>86</v>
      </c>
      <c r="J25" s="505">
        <v>432</v>
      </c>
      <c r="K25" s="166" t="s">
        <v>386</v>
      </c>
      <c r="L25" s="437">
        <f>+'奉仕状況(2)'!I34</f>
        <v>235.3</v>
      </c>
      <c r="M25" s="166" t="s">
        <v>379</v>
      </c>
      <c r="N25" s="437">
        <f>+'奉仕状況(2)'!J22</f>
        <v>7.9</v>
      </c>
    </row>
    <row r="26" spans="1:14" ht="13.5">
      <c r="A26" s="166" t="s">
        <v>373</v>
      </c>
      <c r="B26" s="515">
        <f>+'奉仕状況(2)'!$E$23</f>
        <v>0.247</v>
      </c>
      <c r="C26" s="166" t="s">
        <v>375</v>
      </c>
      <c r="D26" s="520">
        <f>+'奉仕状況(2)'!F62</f>
        <v>6.22</v>
      </c>
      <c r="E26" s="166" t="s">
        <v>388</v>
      </c>
      <c r="F26" s="437">
        <f>+'奉仕状況(2)'!G31</f>
        <v>2.89</v>
      </c>
      <c r="G26" s="166" t="s">
        <v>84</v>
      </c>
      <c r="H26" s="497">
        <f>+'奉仕状況(2)'!H64</f>
        <v>384</v>
      </c>
      <c r="I26" s="166" t="s">
        <v>385</v>
      </c>
      <c r="J26" s="505">
        <v>373</v>
      </c>
      <c r="K26" s="166" t="s">
        <v>61</v>
      </c>
      <c r="L26" s="437">
        <f>+'奉仕状況(2)'!I54</f>
        <v>220</v>
      </c>
      <c r="M26" s="166" t="s">
        <v>381</v>
      </c>
      <c r="N26" s="437">
        <f>+'奉仕状況(2)'!J72</f>
        <v>8.7</v>
      </c>
    </row>
    <row r="27" spans="1:14" ht="13.5">
      <c r="A27" s="166" t="s">
        <v>284</v>
      </c>
      <c r="B27" s="515">
        <f>+'奉仕状況(2)'!$E$38</f>
        <v>0.245</v>
      </c>
      <c r="C27" s="166" t="s">
        <v>380</v>
      </c>
      <c r="D27" s="520">
        <f>+'奉仕状況(2)'!F12</f>
        <v>6.06</v>
      </c>
      <c r="E27" s="166" t="s">
        <v>379</v>
      </c>
      <c r="F27" s="437">
        <f>+'奉仕状況(2)'!G22</f>
        <v>2.88</v>
      </c>
      <c r="G27" s="214" t="s">
        <v>77</v>
      </c>
      <c r="H27" s="498">
        <f>+'奉仕状況(2)'!H61</f>
        <v>382</v>
      </c>
      <c r="I27" s="166" t="s">
        <v>29</v>
      </c>
      <c r="J27" s="505">
        <v>354</v>
      </c>
      <c r="K27" s="166" t="s">
        <v>382</v>
      </c>
      <c r="L27" s="437">
        <f>+'奉仕状況(2)'!I17</f>
        <v>199.3</v>
      </c>
      <c r="M27" s="166" t="s">
        <v>383</v>
      </c>
      <c r="N27" s="437">
        <f>+'奉仕状況(2)'!J28</f>
        <v>9.5</v>
      </c>
    </row>
    <row r="28" spans="1:14" ht="13.5">
      <c r="A28" s="166" t="s">
        <v>61</v>
      </c>
      <c r="B28" s="515">
        <f>+'奉仕状況(2)'!$E$54</f>
        <v>0.245</v>
      </c>
      <c r="C28" s="166" t="s">
        <v>382</v>
      </c>
      <c r="D28" s="520">
        <f>+'奉仕状況(2)'!F17</f>
        <v>5.53</v>
      </c>
      <c r="E28" s="166" t="s">
        <v>284</v>
      </c>
      <c r="F28" s="437">
        <f>+'奉仕状況(2)'!G38</f>
        <v>2.75</v>
      </c>
      <c r="G28" s="166" t="s">
        <v>386</v>
      </c>
      <c r="H28" s="497">
        <f>+'奉仕状況(2)'!H34</f>
        <v>287</v>
      </c>
      <c r="I28" s="166" t="s">
        <v>125</v>
      </c>
      <c r="J28" s="505">
        <v>334</v>
      </c>
      <c r="K28" s="166" t="s">
        <v>384</v>
      </c>
      <c r="L28" s="437">
        <f>+'奉仕状況(2)'!I27</f>
        <v>180.8</v>
      </c>
      <c r="M28" s="166" t="s">
        <v>90</v>
      </c>
      <c r="N28" s="437">
        <f>+'奉仕状況(2)'!J67</f>
        <v>11.5</v>
      </c>
    </row>
    <row r="29" spans="1:14" ht="13.5">
      <c r="A29" s="166" t="s">
        <v>383</v>
      </c>
      <c r="B29" s="515">
        <f>+'奉仕状況(2)'!$E$28</f>
        <v>0.234</v>
      </c>
      <c r="C29" s="166" t="s">
        <v>374</v>
      </c>
      <c r="D29" s="520">
        <f>+'奉仕状況(2)'!F57</f>
        <v>5.4</v>
      </c>
      <c r="E29" s="166" t="s">
        <v>383</v>
      </c>
      <c r="F29" s="437">
        <f>+'奉仕状況(2)'!G28</f>
        <v>2.7</v>
      </c>
      <c r="G29" s="166" t="s">
        <v>379</v>
      </c>
      <c r="H29" s="497">
        <f>+'奉仕状況(2)'!H22</f>
        <v>281</v>
      </c>
      <c r="I29" s="166" t="s">
        <v>48</v>
      </c>
      <c r="J29" s="505">
        <v>328</v>
      </c>
      <c r="K29" s="166" t="s">
        <v>84</v>
      </c>
      <c r="L29" s="437">
        <f>+'奉仕状況(2)'!I64</f>
        <v>176.2</v>
      </c>
      <c r="M29" s="166" t="s">
        <v>382</v>
      </c>
      <c r="N29" s="437">
        <f>+'奉仕状況(2)'!J17</f>
        <v>12.5</v>
      </c>
    </row>
    <row r="30" spans="1:14" ht="14.25" thickBot="1">
      <c r="A30" s="216" t="s">
        <v>377</v>
      </c>
      <c r="B30" s="516">
        <f>+'奉仕状況(2)'!$E$44</f>
        <v>0.23</v>
      </c>
      <c r="C30" s="216" t="s">
        <v>383</v>
      </c>
      <c r="D30" s="521">
        <f>+'奉仕状況(2)'!F28</f>
        <v>5.12</v>
      </c>
      <c r="E30" s="216" t="s">
        <v>61</v>
      </c>
      <c r="F30" s="518">
        <f>+'奉仕状況(2)'!G54</f>
        <v>2.6</v>
      </c>
      <c r="G30" s="216" t="s">
        <v>90</v>
      </c>
      <c r="H30" s="500">
        <f>+'奉仕状況(2)'!H67</f>
        <v>253</v>
      </c>
      <c r="I30" s="216" t="s">
        <v>384</v>
      </c>
      <c r="J30" s="527">
        <v>317</v>
      </c>
      <c r="K30" s="216" t="s">
        <v>379</v>
      </c>
      <c r="L30" s="518">
        <f>+'奉仕状況(2)'!I22</f>
        <v>172.9</v>
      </c>
      <c r="M30" s="216" t="s">
        <v>369</v>
      </c>
      <c r="N30" s="518">
        <f>+'奉仕状況(2)'!J58</f>
        <v>12.6</v>
      </c>
    </row>
    <row r="31" spans="1:14" ht="13.5">
      <c r="A31" s="868" t="s">
        <v>4</v>
      </c>
      <c r="B31" s="534" t="s">
        <v>364</v>
      </c>
      <c r="C31" s="872" t="s">
        <v>353</v>
      </c>
      <c r="D31" s="872"/>
      <c r="E31" s="872"/>
      <c r="F31" s="872"/>
      <c r="G31" s="872"/>
      <c r="H31" s="872"/>
      <c r="I31" s="872"/>
      <c r="J31" s="872"/>
      <c r="K31" s="873" t="s">
        <v>4</v>
      </c>
      <c r="L31" s="535" t="s">
        <v>354</v>
      </c>
      <c r="M31" s="873" t="s">
        <v>4</v>
      </c>
      <c r="N31" s="536" t="s">
        <v>355</v>
      </c>
    </row>
    <row r="32" spans="1:14" ht="27" customHeight="1">
      <c r="A32" s="869"/>
      <c r="B32" s="537" t="s">
        <v>357</v>
      </c>
      <c r="C32" s="537" t="s">
        <v>4</v>
      </c>
      <c r="D32" s="538" t="s">
        <v>358</v>
      </c>
      <c r="E32" s="537" t="s">
        <v>4</v>
      </c>
      <c r="F32" s="538" t="s">
        <v>359</v>
      </c>
      <c r="G32" s="537" t="s">
        <v>4</v>
      </c>
      <c r="H32" s="281" t="s">
        <v>365</v>
      </c>
      <c r="I32" s="537" t="s">
        <v>4</v>
      </c>
      <c r="J32" s="281" t="s">
        <v>366</v>
      </c>
      <c r="K32" s="874"/>
      <c r="L32" s="538" t="s">
        <v>361</v>
      </c>
      <c r="M32" s="875"/>
      <c r="N32" s="539" t="s">
        <v>950</v>
      </c>
    </row>
    <row r="33" spans="1:14" ht="16.5" customHeight="1" thickBot="1">
      <c r="A33" s="366" t="s">
        <v>11</v>
      </c>
      <c r="B33" s="422">
        <f>+'奉仕状況(2)'!$E$3</f>
        <v>0.031</v>
      </c>
      <c r="C33" s="423" t="s">
        <v>11</v>
      </c>
      <c r="D33" s="424">
        <f>+'奉仕状況(2)'!F3</f>
        <v>0.29</v>
      </c>
      <c r="E33" s="423" t="s">
        <v>11</v>
      </c>
      <c r="F33" s="424">
        <f>+'奉仕状況(2)'!G3</f>
        <v>0.35</v>
      </c>
      <c r="G33" s="423" t="s">
        <v>11</v>
      </c>
      <c r="H33" s="425">
        <f>+'奉仕状況(2)'!H3</f>
        <v>118</v>
      </c>
      <c r="I33" s="423" t="s">
        <v>11</v>
      </c>
      <c r="J33" s="425">
        <f>+'経費・資料（１）'!R3</f>
        <v>114</v>
      </c>
      <c r="K33" s="423" t="s">
        <v>11</v>
      </c>
      <c r="L33" s="424">
        <f>+'奉仕状況(2)'!I3</f>
        <v>37.7</v>
      </c>
      <c r="M33" s="423" t="s">
        <v>11</v>
      </c>
      <c r="N33" s="426">
        <f>+'奉仕状況(2)'!J3</f>
        <v>48.9</v>
      </c>
    </row>
    <row r="34" spans="1:14" s="431" customFormat="1" ht="16.5" customHeight="1" thickBot="1">
      <c r="A34" s="427" t="s">
        <v>368</v>
      </c>
      <c r="B34" s="428">
        <v>0.2</v>
      </c>
      <c r="C34" s="427" t="s">
        <v>368</v>
      </c>
      <c r="D34" s="429">
        <v>5.1</v>
      </c>
      <c r="E34" s="427" t="s">
        <v>368</v>
      </c>
      <c r="F34" s="429">
        <v>2.62</v>
      </c>
      <c r="G34" s="427" t="s">
        <v>368</v>
      </c>
      <c r="H34" s="430">
        <v>236.3</v>
      </c>
      <c r="I34" s="427" t="s">
        <v>368</v>
      </c>
      <c r="J34" s="430">
        <v>291</v>
      </c>
      <c r="K34" s="427" t="s">
        <v>368</v>
      </c>
      <c r="L34" s="429">
        <v>161</v>
      </c>
      <c r="M34" s="427" t="s">
        <v>368</v>
      </c>
      <c r="N34" s="429">
        <v>14.6</v>
      </c>
    </row>
    <row r="35" spans="1:14" ht="16.5" customHeight="1">
      <c r="A35" s="528" t="s">
        <v>77</v>
      </c>
      <c r="B35" s="529">
        <f>+'奉仕状況(2)'!$E$61</f>
        <v>0.198</v>
      </c>
      <c r="C35" s="513" t="s">
        <v>379</v>
      </c>
      <c r="D35" s="517">
        <f>+'奉仕状況(2)'!F22</f>
        <v>4.91</v>
      </c>
      <c r="E35" s="513" t="s">
        <v>382</v>
      </c>
      <c r="F35" s="519">
        <f>+'奉仕状況(2)'!G17</f>
        <v>2.26</v>
      </c>
      <c r="G35" s="513" t="s">
        <v>384</v>
      </c>
      <c r="H35" s="522">
        <f>+'奉仕状況(2)'!H27</f>
        <v>221</v>
      </c>
      <c r="I35" s="513" t="s">
        <v>379</v>
      </c>
      <c r="J35" s="526">
        <v>268</v>
      </c>
      <c r="K35" s="513" t="s">
        <v>385</v>
      </c>
      <c r="L35" s="519">
        <f>+'奉仕状況(2)'!I55</f>
        <v>133.3</v>
      </c>
      <c r="M35" s="513" t="s">
        <v>376</v>
      </c>
      <c r="N35" s="517">
        <f>+'奉仕状況(2)'!J56</f>
        <v>14.9</v>
      </c>
    </row>
    <row r="36" spans="1:14" ht="16.5" customHeight="1">
      <c r="A36" s="166" t="s">
        <v>389</v>
      </c>
      <c r="B36" s="530">
        <f>+'奉仕状況(2)'!$E$48</f>
        <v>0.175</v>
      </c>
      <c r="C36" s="166" t="s">
        <v>369</v>
      </c>
      <c r="D36" s="437">
        <f>+'奉仕状況(2)'!F58</f>
        <v>4.82</v>
      </c>
      <c r="E36" s="166" t="s">
        <v>373</v>
      </c>
      <c r="F36" s="520">
        <f>+'奉仕状況(2)'!G23</f>
        <v>2.15</v>
      </c>
      <c r="G36" s="166" t="s">
        <v>380</v>
      </c>
      <c r="H36" s="533">
        <f>+'奉仕状況(2)'!H12</f>
        <v>210</v>
      </c>
      <c r="I36" s="166" t="s">
        <v>19</v>
      </c>
      <c r="J36" s="505">
        <v>245</v>
      </c>
      <c r="K36" s="166" t="s">
        <v>388</v>
      </c>
      <c r="L36" s="520">
        <f>+'奉仕状況(2)'!I31</f>
        <v>131.3</v>
      </c>
      <c r="M36" s="166" t="s">
        <v>384</v>
      </c>
      <c r="N36" s="437">
        <f>+'奉仕状況(2)'!J27</f>
        <v>15.6</v>
      </c>
    </row>
    <row r="37" spans="1:14" ht="16.5" customHeight="1">
      <c r="A37" s="166" t="s">
        <v>388</v>
      </c>
      <c r="B37" s="530">
        <f>+'奉仕状況(2)'!$E$31</f>
        <v>0.164</v>
      </c>
      <c r="C37" s="166" t="s">
        <v>386</v>
      </c>
      <c r="D37" s="437">
        <f>+'奉仕状況(2)'!F34</f>
        <v>4.24</v>
      </c>
      <c r="E37" s="166" t="s">
        <v>381</v>
      </c>
      <c r="F37" s="520">
        <f>+'奉仕状況(2)'!G72</f>
        <v>2.13</v>
      </c>
      <c r="G37" s="166" t="s">
        <v>388</v>
      </c>
      <c r="H37" s="523">
        <f>+'奉仕状況(2)'!H31</f>
        <v>205</v>
      </c>
      <c r="I37" s="166" t="s">
        <v>386</v>
      </c>
      <c r="J37" s="505">
        <v>237</v>
      </c>
      <c r="K37" s="166" t="s">
        <v>373</v>
      </c>
      <c r="L37" s="520">
        <f>+'奉仕状況(2)'!I23</f>
        <v>130.6</v>
      </c>
      <c r="M37" s="166" t="s">
        <v>373</v>
      </c>
      <c r="N37" s="437">
        <f>+'奉仕状況(2)'!J23</f>
        <v>17.2</v>
      </c>
    </row>
    <row r="38" spans="1:14" ht="16.5" customHeight="1">
      <c r="A38" s="166" t="s">
        <v>386</v>
      </c>
      <c r="B38" s="530">
        <f>+'奉仕状況(2)'!$E$34</f>
        <v>0.137</v>
      </c>
      <c r="C38" s="166" t="s">
        <v>90</v>
      </c>
      <c r="D38" s="532">
        <f>+'奉仕状況(2)'!F67</f>
        <v>4.11</v>
      </c>
      <c r="E38" s="166" t="s">
        <v>389</v>
      </c>
      <c r="F38" s="520">
        <f>+'奉仕状況(2)'!G48</f>
        <v>2.08</v>
      </c>
      <c r="G38" s="166" t="s">
        <v>382</v>
      </c>
      <c r="H38" s="523">
        <f>+'奉仕状況(2)'!H17</f>
        <v>196</v>
      </c>
      <c r="I38" s="166" t="s">
        <v>28</v>
      </c>
      <c r="J38" s="505">
        <v>234</v>
      </c>
      <c r="K38" s="166" t="s">
        <v>90</v>
      </c>
      <c r="L38" s="520">
        <f>+'奉仕状況(2)'!I67</f>
        <v>130.1</v>
      </c>
      <c r="M38" s="166" t="s">
        <v>380</v>
      </c>
      <c r="N38" s="437">
        <f>+'奉仕状況(2)'!J12</f>
        <v>17.3</v>
      </c>
    </row>
    <row r="39" spans="1:14" ht="16.5" customHeight="1">
      <c r="A39" s="166" t="s">
        <v>380</v>
      </c>
      <c r="B39" s="530">
        <f>+'奉仕状況(2)'!$E$12</f>
        <v>0.127</v>
      </c>
      <c r="C39" s="166" t="s">
        <v>376</v>
      </c>
      <c r="D39" s="437">
        <f>+'奉仕状況(2)'!F56</f>
        <v>3.95</v>
      </c>
      <c r="E39" s="166" t="s">
        <v>380</v>
      </c>
      <c r="F39" s="520">
        <f>+'奉仕状況(2)'!G12</f>
        <v>2.03</v>
      </c>
      <c r="G39" s="166" t="s">
        <v>389</v>
      </c>
      <c r="H39" s="523">
        <f>+'奉仕状況(2)'!H48</f>
        <v>196</v>
      </c>
      <c r="I39" s="166" t="s">
        <v>936</v>
      </c>
      <c r="J39" s="505">
        <v>233</v>
      </c>
      <c r="K39" s="166" t="s">
        <v>284</v>
      </c>
      <c r="L39" s="520">
        <f>+'奉仕状況(2)'!I38</f>
        <v>122.4</v>
      </c>
      <c r="M39" s="166" t="s">
        <v>388</v>
      </c>
      <c r="N39" s="437">
        <f>+'奉仕状況(2)'!J31</f>
        <v>18.7</v>
      </c>
    </row>
    <row r="40" spans="1:14" ht="16.5" customHeight="1">
      <c r="A40" s="166" t="s">
        <v>382</v>
      </c>
      <c r="B40" s="530">
        <f>+'奉仕状況(2)'!$E$17</f>
        <v>0.117</v>
      </c>
      <c r="C40" s="214" t="s">
        <v>77</v>
      </c>
      <c r="D40" s="437">
        <f>+'奉仕状況(2)'!F61</f>
        <v>3.88</v>
      </c>
      <c r="E40" s="214" t="s">
        <v>77</v>
      </c>
      <c r="F40" s="520">
        <f>+'奉仕状況(2)'!G61</f>
        <v>2</v>
      </c>
      <c r="G40" s="166" t="s">
        <v>61</v>
      </c>
      <c r="H40" s="523">
        <f>+'奉仕状況(2)'!H54</f>
        <v>185</v>
      </c>
      <c r="I40" s="166" t="s">
        <v>939</v>
      </c>
      <c r="J40" s="505">
        <v>233</v>
      </c>
      <c r="K40" s="166" t="s">
        <v>381</v>
      </c>
      <c r="L40" s="520">
        <f>+'奉仕状況(2)'!I72</f>
        <v>121.1</v>
      </c>
      <c r="M40" s="166" t="s">
        <v>375</v>
      </c>
      <c r="N40" s="437">
        <f>+'奉仕状況(2)'!J62</f>
        <v>19.2</v>
      </c>
    </row>
    <row r="41" spans="1:14" ht="16.5" customHeight="1" thickBot="1">
      <c r="A41" s="216" t="s">
        <v>50</v>
      </c>
      <c r="B41" s="531">
        <f>+'奉仕状況(2)'!$E$39</f>
        <v>0.054</v>
      </c>
      <c r="C41" s="166" t="s">
        <v>384</v>
      </c>
      <c r="D41" s="437">
        <f>+'奉仕状況(2)'!F27</f>
        <v>3.73</v>
      </c>
      <c r="E41" s="438" t="s">
        <v>387</v>
      </c>
      <c r="F41" s="520">
        <f>+'奉仕状況(2)'!G24</f>
        <v>1.97</v>
      </c>
      <c r="G41" s="166" t="s">
        <v>383</v>
      </c>
      <c r="H41" s="523">
        <f>+'奉仕状況(2)'!H28</f>
        <v>176</v>
      </c>
      <c r="I41" s="166" t="s">
        <v>383</v>
      </c>
      <c r="J41" s="505">
        <v>228</v>
      </c>
      <c r="K41" s="166" t="s">
        <v>380</v>
      </c>
      <c r="L41" s="520">
        <f>+'奉仕状況(2)'!I12</f>
        <v>113.6</v>
      </c>
      <c r="M41" s="438" t="s">
        <v>387</v>
      </c>
      <c r="N41" s="437">
        <f>+'奉仕状況(2)'!J24</f>
        <v>19.3</v>
      </c>
    </row>
    <row r="42" spans="3:14" ht="16.5" customHeight="1" thickBot="1">
      <c r="C42" s="438" t="s">
        <v>387</v>
      </c>
      <c r="D42" s="437">
        <f>+'奉仕状況(2)'!F24</f>
        <v>3.27</v>
      </c>
      <c r="E42" s="216" t="s">
        <v>50</v>
      </c>
      <c r="F42" s="521">
        <f>+'奉仕状況(2)'!G39</f>
        <v>0.5</v>
      </c>
      <c r="G42" s="166" t="s">
        <v>284</v>
      </c>
      <c r="H42" s="523">
        <f>+'奉仕状況(2)'!H38</f>
        <v>174</v>
      </c>
      <c r="I42" s="166" t="s">
        <v>380</v>
      </c>
      <c r="J42" s="505">
        <v>211</v>
      </c>
      <c r="K42" s="166" t="s">
        <v>389</v>
      </c>
      <c r="L42" s="520">
        <f>+'奉仕状況(2)'!I48</f>
        <v>112.6</v>
      </c>
      <c r="M42" s="166" t="s">
        <v>389</v>
      </c>
      <c r="N42" s="437">
        <f>+'奉仕状況(2)'!J48</f>
        <v>27.1</v>
      </c>
    </row>
    <row r="43" spans="3:14" ht="16.5" customHeight="1">
      <c r="C43" s="166" t="s">
        <v>373</v>
      </c>
      <c r="D43" s="437">
        <f>+'奉仕状況(2)'!F23</f>
        <v>3.08</v>
      </c>
      <c r="G43" s="166" t="s">
        <v>385</v>
      </c>
      <c r="H43" s="523">
        <f>+'奉仕状況(2)'!H55</f>
        <v>168</v>
      </c>
      <c r="I43" s="166" t="s">
        <v>376</v>
      </c>
      <c r="J43" s="505">
        <v>209</v>
      </c>
      <c r="K43" s="166" t="s">
        <v>376</v>
      </c>
      <c r="L43" s="520">
        <f>+'奉仕状況(2)'!I56</f>
        <v>111.1</v>
      </c>
      <c r="M43" s="166" t="s">
        <v>386</v>
      </c>
      <c r="N43" s="437">
        <f>+'奉仕状況(2)'!J34</f>
        <v>36.8</v>
      </c>
    </row>
    <row r="44" spans="3:14" ht="16.5" customHeight="1">
      <c r="C44" s="166" t="s">
        <v>381</v>
      </c>
      <c r="D44" s="437">
        <f>+'奉仕状況(2)'!F72</f>
        <v>2.9</v>
      </c>
      <c r="G44" s="166" t="s">
        <v>373</v>
      </c>
      <c r="H44" s="523">
        <f>+'奉仕状況(2)'!H23</f>
        <v>167</v>
      </c>
      <c r="I44" s="166" t="s">
        <v>388</v>
      </c>
      <c r="J44" s="505">
        <v>205</v>
      </c>
      <c r="K44" s="166" t="s">
        <v>383</v>
      </c>
      <c r="L44" s="520">
        <f>+'奉仕状況(2)'!I28</f>
        <v>102</v>
      </c>
      <c r="M44" s="166" t="s">
        <v>284</v>
      </c>
      <c r="N44" s="437">
        <f>+'奉仕状況(2)'!J38</f>
        <v>41.9</v>
      </c>
    </row>
    <row r="45" spans="3:14" ht="16.5" customHeight="1">
      <c r="C45" s="166" t="s">
        <v>385</v>
      </c>
      <c r="D45" s="437">
        <f>+'奉仕状況(2)'!F55</f>
        <v>2.77</v>
      </c>
      <c r="G45" s="438" t="s">
        <v>387</v>
      </c>
      <c r="H45" s="523">
        <f>+'奉仕状況(2)'!H24</f>
        <v>138</v>
      </c>
      <c r="I45" s="166" t="s">
        <v>159</v>
      </c>
      <c r="J45" s="505">
        <v>202</v>
      </c>
      <c r="K45" s="438" t="s">
        <v>387</v>
      </c>
      <c r="L45" s="520">
        <f>+'奉仕状況(2)'!I24</f>
        <v>74.4</v>
      </c>
      <c r="M45" s="166" t="s">
        <v>50</v>
      </c>
      <c r="N45" s="441" t="str">
        <f>+'奉仕状況(2)'!J39</f>
        <v>専任なし</v>
      </c>
    </row>
    <row r="46" spans="3:14" ht="16.5" customHeight="1" thickBot="1">
      <c r="C46" s="166" t="s">
        <v>284</v>
      </c>
      <c r="D46" s="437">
        <f>+'奉仕状況(2)'!F38</f>
        <v>2.53</v>
      </c>
      <c r="G46" s="166" t="s">
        <v>376</v>
      </c>
      <c r="H46" s="523">
        <f>+'奉仕状況(2)'!H56</f>
        <v>89</v>
      </c>
      <c r="I46" s="166" t="s">
        <v>382</v>
      </c>
      <c r="J46" s="505">
        <v>199</v>
      </c>
      <c r="K46" s="216" t="s">
        <v>50</v>
      </c>
      <c r="L46" s="521">
        <f>+'奉仕状況(2)'!I39</f>
        <v>28</v>
      </c>
      <c r="M46" s="166" t="s">
        <v>61</v>
      </c>
      <c r="N46" s="441" t="str">
        <f>+'奉仕状況(2)'!J54</f>
        <v>専任なし</v>
      </c>
    </row>
    <row r="47" spans="3:14" ht="16.5" customHeight="1" thickBot="1">
      <c r="C47" s="166" t="s">
        <v>378</v>
      </c>
      <c r="D47" s="437">
        <f>+'奉仕状況(2)'!F60</f>
        <v>2.48</v>
      </c>
      <c r="G47" s="216" t="s">
        <v>50</v>
      </c>
      <c r="H47" s="524">
        <f>+'奉仕状況(2)'!H39</f>
        <v>37</v>
      </c>
      <c r="I47" s="166" t="s">
        <v>49</v>
      </c>
      <c r="J47" s="505">
        <v>189</v>
      </c>
      <c r="M47" s="166" t="s">
        <v>385</v>
      </c>
      <c r="N47" s="441" t="str">
        <f>+'奉仕状況(2)'!J55</f>
        <v>専任なし</v>
      </c>
    </row>
    <row r="48" spans="3:14" ht="16.5" customHeight="1">
      <c r="C48" s="166" t="s">
        <v>388</v>
      </c>
      <c r="D48" s="437">
        <f>+'奉仕状況(2)'!F31</f>
        <v>2.16</v>
      </c>
      <c r="I48" s="166" t="s">
        <v>373</v>
      </c>
      <c r="J48" s="505">
        <v>180</v>
      </c>
      <c r="M48" s="166" t="s">
        <v>374</v>
      </c>
      <c r="N48" s="441" t="str">
        <f>+'奉仕状況(2)'!J57</f>
        <v>専任なし</v>
      </c>
    </row>
    <row r="49" spans="3:14" ht="16.5" customHeight="1">
      <c r="C49" s="166" t="s">
        <v>389</v>
      </c>
      <c r="D49" s="437">
        <f>+'奉仕状況(2)'!F48</f>
        <v>1.7</v>
      </c>
      <c r="I49" s="166" t="s">
        <v>61</v>
      </c>
      <c r="J49" s="505">
        <v>175</v>
      </c>
      <c r="M49" s="166" t="s">
        <v>378</v>
      </c>
      <c r="N49" s="441" t="str">
        <f>+'奉仕状況(2)'!J60</f>
        <v>専任なし</v>
      </c>
    </row>
    <row r="50" spans="3:14" ht="16.5" customHeight="1">
      <c r="C50" s="166" t="s">
        <v>61</v>
      </c>
      <c r="D50" s="437">
        <f>+'奉仕状況(2)'!F54</f>
        <v>1.69</v>
      </c>
      <c r="I50" s="438" t="s">
        <v>387</v>
      </c>
      <c r="J50" s="505">
        <v>173</v>
      </c>
      <c r="M50" s="214" t="s">
        <v>77</v>
      </c>
      <c r="N50" s="441" t="str">
        <f>+'奉仕状況(2)'!J61</f>
        <v>専任なし</v>
      </c>
    </row>
    <row r="51" spans="3:14" ht="16.5" customHeight="1" thickBot="1">
      <c r="C51" s="216" t="s">
        <v>50</v>
      </c>
      <c r="D51" s="518">
        <f>+'奉仕状況(2)'!F39</f>
        <v>0.39</v>
      </c>
      <c r="I51" s="166" t="s">
        <v>284</v>
      </c>
      <c r="J51" s="505">
        <v>124</v>
      </c>
      <c r="M51" s="216" t="s">
        <v>84</v>
      </c>
      <c r="N51" s="444" t="str">
        <f>+'奉仕状況(2)'!J64</f>
        <v>専任なし</v>
      </c>
    </row>
    <row r="52" spans="9:10" ht="16.5" customHeight="1">
      <c r="I52" s="166" t="s">
        <v>940</v>
      </c>
      <c r="J52" s="505">
        <v>105</v>
      </c>
    </row>
    <row r="53" spans="9:10" ht="16.5" customHeight="1">
      <c r="I53" s="166" t="s">
        <v>63</v>
      </c>
      <c r="J53" s="505">
        <v>103</v>
      </c>
    </row>
    <row r="54" spans="9:10" ht="16.5" customHeight="1">
      <c r="I54" s="214" t="s">
        <v>77</v>
      </c>
      <c r="J54" s="506" t="s">
        <v>390</v>
      </c>
    </row>
    <row r="55" spans="2:10" ht="16.5" customHeight="1" thickBot="1">
      <c r="B55" s="509" t="s">
        <v>943</v>
      </c>
      <c r="I55" s="216" t="s">
        <v>62</v>
      </c>
      <c r="J55" s="507" t="s">
        <v>399</v>
      </c>
    </row>
    <row r="56" spans="1:14" ht="16.5" customHeight="1">
      <c r="A56" s="225"/>
      <c r="B56" s="866" t="s">
        <v>944</v>
      </c>
      <c r="C56" s="867"/>
      <c r="D56" s="867"/>
      <c r="E56" s="867"/>
      <c r="F56" s="867"/>
      <c r="G56" s="867"/>
      <c r="H56" s="867"/>
      <c r="I56" s="867"/>
      <c r="J56" s="867"/>
      <c r="K56" s="867"/>
      <c r="L56" s="867"/>
      <c r="M56" s="867"/>
      <c r="N56" s="447"/>
    </row>
    <row r="57" spans="1:14" ht="9" customHeight="1">
      <c r="A57" s="225"/>
      <c r="B57" s="866" t="s">
        <v>945</v>
      </c>
      <c r="C57" s="867"/>
      <c r="D57" s="867"/>
      <c r="E57" s="867"/>
      <c r="F57" s="867"/>
      <c r="G57" s="867"/>
      <c r="H57" s="867"/>
      <c r="I57" s="867"/>
      <c r="J57" s="867"/>
      <c r="K57" s="867"/>
      <c r="L57" s="867"/>
      <c r="M57" s="867"/>
      <c r="N57" s="447"/>
    </row>
    <row r="58" spans="1:14" ht="9" customHeight="1">
      <c r="A58" s="225"/>
      <c r="B58" s="867"/>
      <c r="C58" s="867"/>
      <c r="D58" s="867"/>
      <c r="E58" s="867"/>
      <c r="F58" s="867"/>
      <c r="G58" s="867"/>
      <c r="H58" s="867"/>
      <c r="I58" s="867"/>
      <c r="J58" s="867"/>
      <c r="K58" s="867"/>
      <c r="L58" s="867"/>
      <c r="M58" s="867"/>
      <c r="N58" s="447"/>
    </row>
    <row r="59" spans="1:14" ht="9" customHeight="1">
      <c r="A59" s="225"/>
      <c r="B59" s="866" t="s">
        <v>946</v>
      </c>
      <c r="C59" s="867"/>
      <c r="D59" s="867"/>
      <c r="E59" s="867"/>
      <c r="F59" s="867"/>
      <c r="G59" s="867"/>
      <c r="H59" s="867"/>
      <c r="I59" s="867"/>
      <c r="J59" s="867"/>
      <c r="K59" s="867"/>
      <c r="L59" s="867"/>
      <c r="M59" s="867"/>
      <c r="N59" s="447"/>
    </row>
    <row r="60" spans="1:14" ht="9" customHeight="1">
      <c r="A60" s="225"/>
      <c r="B60" s="867"/>
      <c r="C60" s="867"/>
      <c r="D60" s="867"/>
      <c r="E60" s="867"/>
      <c r="F60" s="867"/>
      <c r="G60" s="867"/>
      <c r="H60" s="867"/>
      <c r="I60" s="867"/>
      <c r="J60" s="867"/>
      <c r="K60" s="867"/>
      <c r="L60" s="867"/>
      <c r="M60" s="867"/>
      <c r="N60" s="447"/>
    </row>
    <row r="61" spans="1:14" ht="11.25" customHeight="1">
      <c r="A61" s="225"/>
      <c r="B61" s="866" t="s">
        <v>947</v>
      </c>
      <c r="C61" s="867"/>
      <c r="D61" s="867"/>
      <c r="E61" s="867"/>
      <c r="F61" s="867"/>
      <c r="G61" s="867"/>
      <c r="H61" s="867"/>
      <c r="I61" s="867"/>
      <c r="J61" s="867"/>
      <c r="K61" s="867"/>
      <c r="L61" s="867"/>
      <c r="M61" s="867"/>
      <c r="N61" s="867"/>
    </row>
    <row r="62" spans="1:14" ht="11.25" customHeight="1">
      <c r="A62" s="225"/>
      <c r="B62" s="867"/>
      <c r="C62" s="867"/>
      <c r="D62" s="867"/>
      <c r="E62" s="867"/>
      <c r="F62" s="867"/>
      <c r="G62" s="867"/>
      <c r="H62" s="867"/>
      <c r="I62" s="867"/>
      <c r="J62" s="867"/>
      <c r="K62" s="867"/>
      <c r="L62" s="867"/>
      <c r="M62" s="867"/>
      <c r="N62" s="867"/>
    </row>
    <row r="63" spans="1:14" ht="9" customHeight="1">
      <c r="A63" s="225"/>
      <c r="B63" s="866" t="s">
        <v>948</v>
      </c>
      <c r="C63" s="867"/>
      <c r="D63" s="867"/>
      <c r="E63" s="867"/>
      <c r="F63" s="867"/>
      <c r="G63" s="867"/>
      <c r="H63" s="867"/>
      <c r="I63" s="867"/>
      <c r="J63" s="867"/>
      <c r="K63" s="867"/>
      <c r="L63" s="867"/>
      <c r="M63" s="867"/>
      <c r="N63" s="447"/>
    </row>
    <row r="64" spans="1:14" ht="9" customHeight="1">
      <c r="A64" s="225"/>
      <c r="B64" s="867"/>
      <c r="C64" s="867"/>
      <c r="D64" s="867"/>
      <c r="E64" s="867"/>
      <c r="F64" s="867"/>
      <c r="G64" s="867"/>
      <c r="H64" s="867"/>
      <c r="I64" s="867"/>
      <c r="J64" s="867"/>
      <c r="K64" s="867"/>
      <c r="L64" s="867"/>
      <c r="M64" s="867"/>
      <c r="N64" s="447"/>
    </row>
    <row r="65" spans="1:14" ht="15.75" customHeight="1">
      <c r="A65" s="225"/>
      <c r="B65" s="866" t="s">
        <v>942</v>
      </c>
      <c r="C65" s="867"/>
      <c r="D65" s="867"/>
      <c r="E65" s="867"/>
      <c r="F65" s="867"/>
      <c r="G65" s="867"/>
      <c r="H65" s="867"/>
      <c r="I65" s="867"/>
      <c r="J65" s="867"/>
      <c r="K65" s="867"/>
      <c r="L65" s="867"/>
      <c r="M65" s="867"/>
      <c r="N65" s="447"/>
    </row>
    <row r="66" spans="1:13" ht="27.75" customHeight="1">
      <c r="A66" s="225"/>
      <c r="B66" s="866" t="s">
        <v>949</v>
      </c>
      <c r="C66" s="867"/>
      <c r="D66" s="867"/>
      <c r="E66" s="867"/>
      <c r="F66" s="867"/>
      <c r="G66" s="867"/>
      <c r="H66" s="867"/>
      <c r="I66" s="867"/>
      <c r="J66" s="867"/>
      <c r="K66" s="867"/>
      <c r="L66" s="867"/>
      <c r="M66" s="867"/>
    </row>
    <row r="67" spans="1:14" ht="16.5" customHeight="1">
      <c r="A67" s="225"/>
      <c r="B67" s="509"/>
      <c r="C67" s="510"/>
      <c r="D67" s="511"/>
      <c r="E67" s="510"/>
      <c r="F67" s="512"/>
      <c r="G67" s="510"/>
      <c r="H67" s="448"/>
      <c r="K67" s="225"/>
      <c r="L67" s="447"/>
      <c r="M67" s="225"/>
      <c r="N67" s="447"/>
    </row>
    <row r="68" spans="1:14" ht="16.5" customHeight="1">
      <c r="A68" s="225"/>
      <c r="B68" s="509"/>
      <c r="C68" s="510"/>
      <c r="D68" s="511"/>
      <c r="E68" s="510"/>
      <c r="F68" s="512"/>
      <c r="G68" s="510"/>
      <c r="H68" s="448"/>
      <c r="K68" s="225"/>
      <c r="L68" s="447"/>
      <c r="M68" s="225"/>
      <c r="N68" s="447"/>
    </row>
    <row r="69" spans="1:14" ht="16.5" customHeight="1">
      <c r="A69" s="225"/>
      <c r="B69" s="509"/>
      <c r="C69" s="510"/>
      <c r="D69" s="511"/>
      <c r="E69" s="510"/>
      <c r="F69" s="512"/>
      <c r="G69" s="510"/>
      <c r="H69" s="448"/>
      <c r="K69" s="225"/>
      <c r="L69" s="447"/>
      <c r="M69" s="225"/>
      <c r="N69" s="447"/>
    </row>
    <row r="70" spans="1:14" ht="16.5" customHeight="1">
      <c r="A70" s="225"/>
      <c r="B70" s="509"/>
      <c r="C70" s="510"/>
      <c r="D70" s="511"/>
      <c r="E70" s="510"/>
      <c r="F70" s="512"/>
      <c r="G70" s="510"/>
      <c r="H70" s="448"/>
      <c r="K70" s="225"/>
      <c r="L70" s="447"/>
      <c r="M70" s="225"/>
      <c r="N70" s="447"/>
    </row>
    <row r="71" spans="1:14" ht="16.5" customHeight="1">
      <c r="A71" s="225"/>
      <c r="B71" s="509"/>
      <c r="C71" s="510"/>
      <c r="D71" s="511"/>
      <c r="E71" s="510"/>
      <c r="F71" s="512"/>
      <c r="G71" s="510"/>
      <c r="H71" s="448"/>
      <c r="K71" s="225"/>
      <c r="L71" s="447"/>
      <c r="M71" s="225"/>
      <c r="N71" s="447"/>
    </row>
    <row r="72" spans="1:14" ht="16.5" customHeight="1">
      <c r="A72" s="225"/>
      <c r="B72" s="509"/>
      <c r="C72" s="510"/>
      <c r="D72" s="511"/>
      <c r="E72" s="510"/>
      <c r="F72" s="512"/>
      <c r="G72" s="510"/>
      <c r="H72" s="448"/>
      <c r="K72" s="225"/>
      <c r="L72" s="447"/>
      <c r="M72" s="225"/>
      <c r="N72" s="447"/>
    </row>
    <row r="73" spans="1:14" ht="16.5" customHeight="1">
      <c r="A73" s="225"/>
      <c r="B73" s="445"/>
      <c r="C73" s="225"/>
      <c r="D73" s="446"/>
      <c r="E73" s="225"/>
      <c r="F73" s="447"/>
      <c r="G73" s="225"/>
      <c r="H73" s="448"/>
      <c r="K73" s="225"/>
      <c r="L73" s="447"/>
      <c r="M73" s="225"/>
      <c r="N73" s="447"/>
    </row>
    <row r="74" spans="2:14" ht="13.5">
      <c r="B74" s="508"/>
      <c r="C74" s="508"/>
      <c r="D74" s="508"/>
      <c r="E74" s="508"/>
      <c r="F74" s="508"/>
      <c r="G74" s="508"/>
      <c r="H74" s="508"/>
      <c r="I74" s="508"/>
      <c r="J74" s="508"/>
      <c r="K74" s="508"/>
      <c r="L74" s="508"/>
      <c r="M74" s="508"/>
      <c r="N74" s="508"/>
    </row>
    <row r="75" spans="2:14" ht="13.5">
      <c r="B75" s="508"/>
      <c r="C75" s="508"/>
      <c r="D75" s="508"/>
      <c r="E75" s="508"/>
      <c r="F75" s="508"/>
      <c r="G75" s="508"/>
      <c r="H75" s="508"/>
      <c r="I75" s="508"/>
      <c r="J75" s="508"/>
      <c r="K75" s="508"/>
      <c r="L75" s="508"/>
      <c r="M75" s="508"/>
      <c r="N75" s="508"/>
    </row>
    <row r="76" spans="2:14" ht="13.5">
      <c r="B76" s="508"/>
      <c r="C76" s="508"/>
      <c r="D76" s="508"/>
      <c r="E76" s="508"/>
      <c r="F76" s="508"/>
      <c r="G76" s="508"/>
      <c r="H76" s="508"/>
      <c r="I76" s="508"/>
      <c r="J76" s="508"/>
      <c r="K76" s="508"/>
      <c r="L76" s="508"/>
      <c r="M76" s="508"/>
      <c r="N76" s="508"/>
    </row>
    <row r="77" spans="2:14" ht="13.5">
      <c r="B77" s="508"/>
      <c r="C77" s="508"/>
      <c r="D77" s="508"/>
      <c r="E77" s="508"/>
      <c r="F77" s="508"/>
      <c r="G77" s="508"/>
      <c r="H77" s="508"/>
      <c r="I77" s="508"/>
      <c r="J77" s="508"/>
      <c r="K77" s="508"/>
      <c r="L77" s="508"/>
      <c r="M77" s="508"/>
      <c r="N77" s="508"/>
    </row>
    <row r="78" spans="2:14" ht="13.5">
      <c r="B78" s="275"/>
      <c r="C78" s="508"/>
      <c r="D78" s="508"/>
      <c r="E78" s="508"/>
      <c r="F78" s="508"/>
      <c r="G78" s="508"/>
      <c r="H78" s="508"/>
      <c r="I78" s="508"/>
      <c r="J78" s="508"/>
      <c r="K78" s="508"/>
      <c r="L78" s="508"/>
      <c r="M78" s="508"/>
      <c r="N78" s="508"/>
    </row>
    <row r="79" spans="2:14" ht="13.5">
      <c r="B79" s="508"/>
      <c r="C79" s="508"/>
      <c r="D79" s="508"/>
      <c r="E79" s="508"/>
      <c r="F79" s="508"/>
      <c r="G79" s="508"/>
      <c r="H79" s="508"/>
      <c r="I79" s="508"/>
      <c r="J79" s="508"/>
      <c r="K79" s="508"/>
      <c r="L79" s="508"/>
      <c r="M79" s="508"/>
      <c r="N79" s="508"/>
    </row>
  </sheetData>
  <mergeCells count="11">
    <mergeCell ref="B63:M64"/>
    <mergeCell ref="B65:M65"/>
    <mergeCell ref="B66:M66"/>
    <mergeCell ref="B56:M56"/>
    <mergeCell ref="B61:N62"/>
    <mergeCell ref="B57:M58"/>
    <mergeCell ref="B59:M60"/>
    <mergeCell ref="A31:A32"/>
    <mergeCell ref="C31:J31"/>
    <mergeCell ref="K31:K32"/>
    <mergeCell ref="M31:M32"/>
  </mergeCells>
  <printOptions/>
  <pageMargins left="0.81" right="0.44" top="0.21" bottom="0.27" header="0.19" footer="0.32"/>
  <pageSetup horizontalDpi="600" verticalDpi="600" orientation="portrait" paperSize="9" scale="90" r:id="rId1"/>
  <headerFooter alignWithMargins="0">
    <oddFooter>&amp;C--10--</oddFooter>
  </headerFooter>
</worksheet>
</file>

<file path=xl/worksheets/sheet2.xml><?xml version="1.0" encoding="utf-8"?>
<worksheet xmlns="http://schemas.openxmlformats.org/spreadsheetml/2006/main" xmlns:r="http://schemas.openxmlformats.org/officeDocument/2006/relationships">
  <dimension ref="A1:H65"/>
  <sheetViews>
    <sheetView workbookViewId="0" topLeftCell="A1">
      <selection activeCell="A1" sqref="A1:A2"/>
    </sheetView>
  </sheetViews>
  <sheetFormatPr defaultColWidth="9.00390625" defaultRowHeight="13.5"/>
  <cols>
    <col min="1" max="1" width="4.00390625" style="1" customWidth="1"/>
    <col min="2" max="2" width="7.50390625" style="1" customWidth="1"/>
    <col min="3" max="3" width="5.875" style="52" customWidth="1"/>
    <col min="4" max="4" width="22.25390625" style="1" bestFit="1" customWidth="1"/>
    <col min="5" max="5" width="8.625" style="53" customWidth="1"/>
    <col min="6" max="6" width="32.50390625" style="1" bestFit="1" customWidth="1"/>
    <col min="7" max="7" width="14.625" style="1" customWidth="1"/>
    <col min="8" max="8" width="14.625" style="54" customWidth="1"/>
    <col min="9" max="16384" width="9.00390625" style="1" customWidth="1"/>
  </cols>
  <sheetData>
    <row r="1" spans="1:8" ht="15.75" customHeight="1">
      <c r="A1" s="598" t="s">
        <v>2</v>
      </c>
      <c r="B1" s="601" t="s">
        <v>3</v>
      </c>
      <c r="C1" s="594" t="s">
        <v>4</v>
      </c>
      <c r="D1" s="592" t="s">
        <v>5</v>
      </c>
      <c r="E1" s="596" t="s">
        <v>6</v>
      </c>
      <c r="F1" s="588" t="s">
        <v>7</v>
      </c>
      <c r="G1" s="588" t="s">
        <v>8</v>
      </c>
      <c r="H1" s="590" t="s">
        <v>9</v>
      </c>
    </row>
    <row r="2" spans="1:8" ht="15.75" customHeight="1">
      <c r="A2" s="598"/>
      <c r="B2" s="602"/>
      <c r="C2" s="595"/>
      <c r="D2" s="593"/>
      <c r="E2" s="597"/>
      <c r="F2" s="589"/>
      <c r="G2" s="589"/>
      <c r="H2" s="591"/>
    </row>
    <row r="3" spans="1:8" s="12" customFormat="1" ht="18.75" customHeight="1">
      <c r="A3" s="4">
        <v>1</v>
      </c>
      <c r="B3" s="5" t="s">
        <v>10</v>
      </c>
      <c r="C3" s="6" t="s">
        <v>11</v>
      </c>
      <c r="D3" s="7" t="s">
        <v>400</v>
      </c>
      <c r="E3" s="8" t="s">
        <v>401</v>
      </c>
      <c r="F3" s="9" t="s">
        <v>402</v>
      </c>
      <c r="G3" s="10" t="s">
        <v>403</v>
      </c>
      <c r="H3" s="11" t="s">
        <v>404</v>
      </c>
    </row>
    <row r="4" spans="1:8" s="12" customFormat="1" ht="15" customHeight="1">
      <c r="A4" s="4"/>
      <c r="B4" s="599" t="s">
        <v>12</v>
      </c>
      <c r="C4" s="13" t="s">
        <v>13</v>
      </c>
      <c r="D4" s="14" t="s">
        <v>405</v>
      </c>
      <c r="E4" s="15" t="s">
        <v>406</v>
      </c>
      <c r="F4" s="16" t="s">
        <v>407</v>
      </c>
      <c r="G4" s="17" t="s">
        <v>408</v>
      </c>
      <c r="H4" s="18" t="s">
        <v>409</v>
      </c>
    </row>
    <row r="5" spans="1:8" s="12" customFormat="1" ht="15" customHeight="1">
      <c r="A5" s="4"/>
      <c r="B5" s="599"/>
      <c r="C5" s="13" t="s">
        <v>14</v>
      </c>
      <c r="D5" s="14" t="s">
        <v>410</v>
      </c>
      <c r="E5" s="15" t="s">
        <v>411</v>
      </c>
      <c r="F5" s="16" t="s">
        <v>412</v>
      </c>
      <c r="G5" s="17" t="s">
        <v>413</v>
      </c>
      <c r="H5" s="18" t="s">
        <v>413</v>
      </c>
    </row>
    <row r="6" spans="1:8" s="12" customFormat="1" ht="15" customHeight="1">
      <c r="A6" s="4"/>
      <c r="B6" s="599"/>
      <c r="C6" s="13" t="s">
        <v>15</v>
      </c>
      <c r="D6" s="14" t="s">
        <v>414</v>
      </c>
      <c r="E6" s="15" t="s">
        <v>415</v>
      </c>
      <c r="F6" s="16" t="s">
        <v>416</v>
      </c>
      <c r="G6" s="17" t="s">
        <v>417</v>
      </c>
      <c r="H6" s="18" t="s">
        <v>398</v>
      </c>
    </row>
    <row r="7" spans="1:8" s="12" customFormat="1" ht="15" customHeight="1">
      <c r="A7" s="4"/>
      <c r="B7" s="599"/>
      <c r="C7" s="13" t="s">
        <v>16</v>
      </c>
      <c r="D7" s="14" t="s">
        <v>418</v>
      </c>
      <c r="E7" s="15" t="s">
        <v>419</v>
      </c>
      <c r="F7" s="16" t="s">
        <v>420</v>
      </c>
      <c r="G7" s="17" t="s">
        <v>421</v>
      </c>
      <c r="H7" s="18" t="s">
        <v>421</v>
      </c>
    </row>
    <row r="8" spans="1:8" s="12" customFormat="1" ht="15" customHeight="1">
      <c r="A8" s="4"/>
      <c r="B8" s="599"/>
      <c r="C8" s="13" t="s">
        <v>17</v>
      </c>
      <c r="D8" s="14" t="s">
        <v>422</v>
      </c>
      <c r="E8" s="15" t="s">
        <v>423</v>
      </c>
      <c r="F8" s="16" t="s">
        <v>424</v>
      </c>
      <c r="G8" s="17" t="s">
        <v>425</v>
      </c>
      <c r="H8" s="18" t="s">
        <v>426</v>
      </c>
    </row>
    <row r="9" spans="1:8" s="12" customFormat="1" ht="15" customHeight="1">
      <c r="A9" s="4"/>
      <c r="B9" s="599"/>
      <c r="C9" s="13" t="s">
        <v>18</v>
      </c>
      <c r="D9" s="14" t="s">
        <v>427</v>
      </c>
      <c r="E9" s="15" t="s">
        <v>428</v>
      </c>
      <c r="F9" s="16" t="s">
        <v>429</v>
      </c>
      <c r="G9" s="17" t="s">
        <v>430</v>
      </c>
      <c r="H9" s="18" t="s">
        <v>430</v>
      </c>
    </row>
    <row r="10" spans="1:8" s="12" customFormat="1" ht="15" customHeight="1">
      <c r="A10" s="4"/>
      <c r="B10" s="599"/>
      <c r="C10" s="13" t="s">
        <v>19</v>
      </c>
      <c r="D10" s="14" t="s">
        <v>431</v>
      </c>
      <c r="E10" s="15" t="s">
        <v>432</v>
      </c>
      <c r="F10" s="16" t="s">
        <v>433</v>
      </c>
      <c r="G10" s="17" t="s">
        <v>434</v>
      </c>
      <c r="H10" s="18" t="s">
        <v>435</v>
      </c>
    </row>
    <row r="11" spans="1:8" s="12" customFormat="1" ht="15" customHeight="1">
      <c r="A11" s="4"/>
      <c r="B11" s="600"/>
      <c r="C11" s="19" t="s">
        <v>20</v>
      </c>
      <c r="D11" s="20" t="s">
        <v>436</v>
      </c>
      <c r="E11" s="21" t="s">
        <v>437</v>
      </c>
      <c r="F11" s="22" t="s">
        <v>438</v>
      </c>
      <c r="G11" s="23" t="s">
        <v>439</v>
      </c>
      <c r="H11" s="24" t="s">
        <v>440</v>
      </c>
    </row>
    <row r="12" spans="1:8" s="12" customFormat="1" ht="15" customHeight="1">
      <c r="A12" s="4"/>
      <c r="B12" s="603" t="s">
        <v>21</v>
      </c>
      <c r="C12" s="25" t="s">
        <v>22</v>
      </c>
      <c r="D12" s="26" t="s">
        <v>441</v>
      </c>
      <c r="E12" s="27" t="s">
        <v>442</v>
      </c>
      <c r="F12" s="28" t="s">
        <v>443</v>
      </c>
      <c r="G12" s="29" t="s">
        <v>444</v>
      </c>
      <c r="H12" s="30" t="s">
        <v>445</v>
      </c>
    </row>
    <row r="13" spans="1:8" s="12" customFormat="1" ht="15" customHeight="1">
      <c r="A13" s="4"/>
      <c r="B13" s="599"/>
      <c r="C13" s="13" t="s">
        <v>23</v>
      </c>
      <c r="D13" s="14" t="s">
        <v>446</v>
      </c>
      <c r="E13" s="15" t="s">
        <v>447</v>
      </c>
      <c r="F13" s="16" t="s">
        <v>448</v>
      </c>
      <c r="G13" s="17" t="s">
        <v>449</v>
      </c>
      <c r="H13" s="18" t="s">
        <v>450</v>
      </c>
    </row>
    <row r="14" spans="1:8" s="12" customFormat="1" ht="15" customHeight="1">
      <c r="A14" s="4"/>
      <c r="B14" s="599"/>
      <c r="C14" s="13" t="s">
        <v>24</v>
      </c>
      <c r="D14" s="14" t="s">
        <v>451</v>
      </c>
      <c r="E14" s="15" t="s">
        <v>452</v>
      </c>
      <c r="F14" s="16" t="s">
        <v>453</v>
      </c>
      <c r="G14" s="17" t="s">
        <v>454</v>
      </c>
      <c r="H14" s="18" t="s">
        <v>455</v>
      </c>
    </row>
    <row r="15" spans="1:8" s="12" customFormat="1" ht="15" customHeight="1">
      <c r="A15" s="4"/>
      <c r="B15" s="600"/>
      <c r="C15" s="19" t="s">
        <v>25</v>
      </c>
      <c r="D15" s="20" t="s">
        <v>456</v>
      </c>
      <c r="E15" s="21" t="s">
        <v>457</v>
      </c>
      <c r="F15" s="22" t="s">
        <v>458</v>
      </c>
      <c r="G15" s="23" t="s">
        <v>459</v>
      </c>
      <c r="H15" s="24" t="s">
        <v>460</v>
      </c>
    </row>
    <row r="16" spans="1:8" s="12" customFormat="1" ht="15" customHeight="1">
      <c r="A16" s="4"/>
      <c r="B16" s="603" t="s">
        <v>26</v>
      </c>
      <c r="C16" s="25" t="s">
        <v>27</v>
      </c>
      <c r="D16" s="26" t="s">
        <v>461</v>
      </c>
      <c r="E16" s="27" t="s">
        <v>462</v>
      </c>
      <c r="F16" s="28" t="s">
        <v>463</v>
      </c>
      <c r="G16" s="29" t="s">
        <v>464</v>
      </c>
      <c r="H16" s="30" t="s">
        <v>465</v>
      </c>
    </row>
    <row r="17" spans="1:8" s="12" customFormat="1" ht="15" customHeight="1">
      <c r="A17" s="4"/>
      <c r="B17" s="599"/>
      <c r="C17" s="13" t="s">
        <v>28</v>
      </c>
      <c r="D17" s="14" t="s">
        <v>466</v>
      </c>
      <c r="E17" s="15" t="s">
        <v>467</v>
      </c>
      <c r="F17" s="16" t="s">
        <v>468</v>
      </c>
      <c r="G17" s="17" t="s">
        <v>469</v>
      </c>
      <c r="H17" s="18" t="s">
        <v>470</v>
      </c>
    </row>
    <row r="18" spans="1:8" s="12" customFormat="1" ht="15" customHeight="1">
      <c r="A18" s="4"/>
      <c r="B18" s="599"/>
      <c r="C18" s="13" t="s">
        <v>29</v>
      </c>
      <c r="D18" s="14" t="s">
        <v>471</v>
      </c>
      <c r="E18" s="15" t="s">
        <v>472</v>
      </c>
      <c r="F18" s="16" t="s">
        <v>473</v>
      </c>
      <c r="G18" s="17" t="s">
        <v>474</v>
      </c>
      <c r="H18" s="18" t="s">
        <v>475</v>
      </c>
    </row>
    <row r="19" spans="1:8" s="12" customFormat="1" ht="15" customHeight="1">
      <c r="A19" s="4"/>
      <c r="B19" s="600"/>
      <c r="C19" s="19" t="s">
        <v>30</v>
      </c>
      <c r="D19" s="20" t="s">
        <v>476</v>
      </c>
      <c r="E19" s="21" t="s">
        <v>477</v>
      </c>
      <c r="F19" s="22" t="s">
        <v>478</v>
      </c>
      <c r="G19" s="23" t="s">
        <v>479</v>
      </c>
      <c r="H19" s="24" t="s">
        <v>480</v>
      </c>
    </row>
    <row r="20" spans="1:8" s="12" customFormat="1" ht="15" customHeight="1">
      <c r="A20" s="4"/>
      <c r="B20" s="31" t="s">
        <v>31</v>
      </c>
      <c r="C20" s="32" t="s">
        <v>32</v>
      </c>
      <c r="D20" s="33" t="s">
        <v>481</v>
      </c>
      <c r="E20" s="34" t="s">
        <v>482</v>
      </c>
      <c r="F20" s="35" t="s">
        <v>483</v>
      </c>
      <c r="G20" s="36" t="s">
        <v>484</v>
      </c>
      <c r="H20" s="37" t="s">
        <v>485</v>
      </c>
    </row>
    <row r="21" spans="1:8" s="12" customFormat="1" ht="15" customHeight="1">
      <c r="A21" s="4"/>
      <c r="B21" s="31" t="s">
        <v>33</v>
      </c>
      <c r="C21" s="32" t="s">
        <v>34</v>
      </c>
      <c r="D21" s="33" t="s">
        <v>486</v>
      </c>
      <c r="E21" s="34" t="s">
        <v>487</v>
      </c>
      <c r="F21" s="35" t="s">
        <v>488</v>
      </c>
      <c r="G21" s="36" t="s">
        <v>489</v>
      </c>
      <c r="H21" s="37" t="s">
        <v>490</v>
      </c>
    </row>
    <row r="22" spans="1:8" s="12" customFormat="1" ht="15" customHeight="1">
      <c r="A22" s="4"/>
      <c r="B22" s="603" t="s">
        <v>35</v>
      </c>
      <c r="C22" s="25" t="s">
        <v>36</v>
      </c>
      <c r="D22" s="26" t="s">
        <v>491</v>
      </c>
      <c r="E22" s="27" t="s">
        <v>492</v>
      </c>
      <c r="F22" s="28" t="s">
        <v>493</v>
      </c>
      <c r="G22" s="29" t="s">
        <v>494</v>
      </c>
      <c r="H22" s="30" t="s">
        <v>495</v>
      </c>
    </row>
    <row r="23" spans="1:8" s="12" customFormat="1" ht="15" customHeight="1">
      <c r="A23" s="4"/>
      <c r="B23" s="600"/>
      <c r="C23" s="19" t="s">
        <v>37</v>
      </c>
      <c r="D23" s="20" t="s">
        <v>496</v>
      </c>
      <c r="E23" s="21" t="s">
        <v>497</v>
      </c>
      <c r="F23" s="22" t="s">
        <v>498</v>
      </c>
      <c r="G23" s="23" t="s">
        <v>499</v>
      </c>
      <c r="H23" s="24" t="s">
        <v>500</v>
      </c>
    </row>
    <row r="24" spans="1:8" s="12" customFormat="1" ht="15" customHeight="1">
      <c r="A24" s="4"/>
      <c r="B24" s="31" t="s">
        <v>38</v>
      </c>
      <c r="C24" s="32" t="s">
        <v>39</v>
      </c>
      <c r="D24" s="33" t="s">
        <v>501</v>
      </c>
      <c r="E24" s="34" t="s">
        <v>502</v>
      </c>
      <c r="F24" s="35" t="s">
        <v>503</v>
      </c>
      <c r="G24" s="36" t="s">
        <v>504</v>
      </c>
      <c r="H24" s="37" t="s">
        <v>505</v>
      </c>
    </row>
    <row r="25" spans="1:8" s="12" customFormat="1" ht="15" customHeight="1">
      <c r="A25" s="4"/>
      <c r="B25" s="603" t="s">
        <v>40</v>
      </c>
      <c r="C25" s="25" t="s">
        <v>41</v>
      </c>
      <c r="D25" s="26" t="s">
        <v>506</v>
      </c>
      <c r="E25" s="27" t="s">
        <v>507</v>
      </c>
      <c r="F25" s="28" t="s">
        <v>508</v>
      </c>
      <c r="G25" s="29" t="s">
        <v>509</v>
      </c>
      <c r="H25" s="30" t="s">
        <v>509</v>
      </c>
    </row>
    <row r="26" spans="1:8" s="12" customFormat="1" ht="15" customHeight="1">
      <c r="A26" s="4"/>
      <c r="B26" s="600"/>
      <c r="C26" s="19" t="s">
        <v>42</v>
      </c>
      <c r="D26" s="20" t="s">
        <v>510</v>
      </c>
      <c r="E26" s="21" t="s">
        <v>511</v>
      </c>
      <c r="F26" s="22" t="s">
        <v>512</v>
      </c>
      <c r="G26" s="23" t="s">
        <v>513</v>
      </c>
      <c r="H26" s="24" t="s">
        <v>514</v>
      </c>
    </row>
    <row r="27" spans="1:8" s="12" customFormat="1" ht="15" customHeight="1">
      <c r="A27" s="4"/>
      <c r="B27" s="603" t="s">
        <v>43</v>
      </c>
      <c r="C27" s="25" t="s">
        <v>44</v>
      </c>
      <c r="D27" s="26" t="s">
        <v>515</v>
      </c>
      <c r="E27" s="27" t="s">
        <v>516</v>
      </c>
      <c r="F27" s="28" t="s">
        <v>517</v>
      </c>
      <c r="G27" s="29" t="s">
        <v>518</v>
      </c>
      <c r="H27" s="30" t="s">
        <v>518</v>
      </c>
    </row>
    <row r="28" spans="1:8" s="12" customFormat="1" ht="15" customHeight="1">
      <c r="A28" s="4"/>
      <c r="B28" s="600"/>
      <c r="C28" s="19" t="s">
        <v>45</v>
      </c>
      <c r="D28" s="20" t="s">
        <v>519</v>
      </c>
      <c r="E28" s="21" t="s">
        <v>520</v>
      </c>
      <c r="F28" s="22" t="s">
        <v>521</v>
      </c>
      <c r="G28" s="23" t="s">
        <v>522</v>
      </c>
      <c r="H28" s="24" t="s">
        <v>523</v>
      </c>
    </row>
    <row r="29" spans="1:8" s="12" customFormat="1" ht="15" customHeight="1">
      <c r="A29" s="4"/>
      <c r="B29" s="603" t="s">
        <v>46</v>
      </c>
      <c r="C29" s="25" t="s">
        <v>47</v>
      </c>
      <c r="D29" s="26" t="s">
        <v>524</v>
      </c>
      <c r="E29" s="27" t="s">
        <v>525</v>
      </c>
      <c r="F29" s="28" t="s">
        <v>526</v>
      </c>
      <c r="G29" s="29" t="s">
        <v>527</v>
      </c>
      <c r="H29" s="30" t="s">
        <v>528</v>
      </c>
    </row>
    <row r="30" spans="1:8" s="12" customFormat="1" ht="15" customHeight="1">
      <c r="A30" s="4"/>
      <c r="B30" s="599"/>
      <c r="C30" s="13" t="s">
        <v>48</v>
      </c>
      <c r="D30" s="14" t="s">
        <v>529</v>
      </c>
      <c r="E30" s="15" t="s">
        <v>530</v>
      </c>
      <c r="F30" s="16" t="s">
        <v>531</v>
      </c>
      <c r="G30" s="17" t="s">
        <v>532</v>
      </c>
      <c r="H30" s="18" t="s">
        <v>533</v>
      </c>
    </row>
    <row r="31" spans="1:8" s="12" customFormat="1" ht="15" customHeight="1">
      <c r="A31" s="4"/>
      <c r="B31" s="600"/>
      <c r="C31" s="19" t="s">
        <v>49</v>
      </c>
      <c r="D31" s="20" t="s">
        <v>534</v>
      </c>
      <c r="E31" s="21" t="s">
        <v>535</v>
      </c>
      <c r="F31" s="22" t="s">
        <v>536</v>
      </c>
      <c r="G31" s="23" t="s">
        <v>537</v>
      </c>
      <c r="H31" s="24" t="s">
        <v>538</v>
      </c>
    </row>
    <row r="32" spans="1:8" s="12" customFormat="1" ht="15" customHeight="1">
      <c r="A32" s="4"/>
      <c r="B32" s="31" t="s">
        <v>50</v>
      </c>
      <c r="C32" s="32" t="s">
        <v>51</v>
      </c>
      <c r="D32" s="33" t="s">
        <v>539</v>
      </c>
      <c r="E32" s="34" t="s">
        <v>540</v>
      </c>
      <c r="F32" s="35" t="s">
        <v>541</v>
      </c>
      <c r="G32" s="36" t="s">
        <v>542</v>
      </c>
      <c r="H32" s="37" t="s">
        <v>542</v>
      </c>
    </row>
    <row r="33" spans="1:8" s="12" customFormat="1" ht="15" customHeight="1">
      <c r="A33" s="4"/>
      <c r="B33" s="603" t="s">
        <v>52</v>
      </c>
      <c r="C33" s="25" t="s">
        <v>53</v>
      </c>
      <c r="D33" s="26" t="s">
        <v>543</v>
      </c>
      <c r="E33" s="27" t="s">
        <v>544</v>
      </c>
      <c r="F33" s="28" t="s">
        <v>545</v>
      </c>
      <c r="G33" s="29" t="s">
        <v>546</v>
      </c>
      <c r="H33" s="30" t="s">
        <v>547</v>
      </c>
    </row>
    <row r="34" spans="1:8" s="12" customFormat="1" ht="15" customHeight="1">
      <c r="A34" s="4"/>
      <c r="B34" s="599"/>
      <c r="C34" s="13" t="s">
        <v>54</v>
      </c>
      <c r="D34" s="14" t="s">
        <v>548</v>
      </c>
      <c r="E34" s="15" t="s">
        <v>549</v>
      </c>
      <c r="F34" s="16" t="s">
        <v>550</v>
      </c>
      <c r="G34" s="17" t="s">
        <v>551</v>
      </c>
      <c r="H34" s="18" t="s">
        <v>552</v>
      </c>
    </row>
    <row r="35" spans="1:8" s="12" customFormat="1" ht="15" customHeight="1">
      <c r="A35" s="4"/>
      <c r="B35" s="599"/>
      <c r="C35" s="13" t="s">
        <v>55</v>
      </c>
      <c r="D35" s="14" t="s">
        <v>553</v>
      </c>
      <c r="E35" s="15" t="s">
        <v>554</v>
      </c>
      <c r="F35" s="16" t="s">
        <v>555</v>
      </c>
      <c r="G35" s="17" t="s">
        <v>556</v>
      </c>
      <c r="H35" s="18" t="s">
        <v>557</v>
      </c>
    </row>
    <row r="36" spans="1:8" s="12" customFormat="1" ht="15" customHeight="1">
      <c r="A36" s="4"/>
      <c r="B36" s="600"/>
      <c r="C36" s="19" t="s">
        <v>56</v>
      </c>
      <c r="D36" s="20" t="s">
        <v>558</v>
      </c>
      <c r="E36" s="21" t="s">
        <v>559</v>
      </c>
      <c r="F36" s="22" t="s">
        <v>560</v>
      </c>
      <c r="G36" s="23" t="s">
        <v>561</v>
      </c>
      <c r="H36" s="24" t="s">
        <v>562</v>
      </c>
    </row>
    <row r="37" spans="1:8" s="12" customFormat="1" ht="15" customHeight="1">
      <c r="A37" s="4"/>
      <c r="B37" s="603" t="s">
        <v>57</v>
      </c>
      <c r="C37" s="25" t="s">
        <v>0</v>
      </c>
      <c r="D37" s="26" t="s">
        <v>563</v>
      </c>
      <c r="E37" s="27" t="s">
        <v>564</v>
      </c>
      <c r="F37" s="28" t="s">
        <v>565</v>
      </c>
      <c r="G37" s="29" t="s">
        <v>566</v>
      </c>
      <c r="H37" s="30" t="s">
        <v>567</v>
      </c>
    </row>
    <row r="38" spans="1:8" s="12" customFormat="1" ht="15" customHeight="1">
      <c r="A38" s="4"/>
      <c r="B38" s="599"/>
      <c r="C38" s="13" t="s">
        <v>58</v>
      </c>
      <c r="D38" s="14" t="s">
        <v>568</v>
      </c>
      <c r="E38" s="15" t="s">
        <v>569</v>
      </c>
      <c r="F38" s="16" t="s">
        <v>570</v>
      </c>
      <c r="G38" s="17" t="s">
        <v>571</v>
      </c>
      <c r="H38" s="18" t="s">
        <v>571</v>
      </c>
    </row>
    <row r="39" spans="1:8" s="12" customFormat="1" ht="15" customHeight="1">
      <c r="A39" s="4"/>
      <c r="B39" s="600"/>
      <c r="C39" s="19" t="s">
        <v>59</v>
      </c>
      <c r="D39" s="20" t="s">
        <v>572</v>
      </c>
      <c r="E39" s="21" t="s">
        <v>573</v>
      </c>
      <c r="F39" s="22" t="s">
        <v>574</v>
      </c>
      <c r="G39" s="23" t="s">
        <v>575</v>
      </c>
      <c r="H39" s="24" t="s">
        <v>576</v>
      </c>
    </row>
    <row r="40" spans="1:8" s="12" customFormat="1" ht="15" customHeight="1">
      <c r="A40" s="4"/>
      <c r="B40" s="603" t="s">
        <v>60</v>
      </c>
      <c r="C40" s="25" t="s">
        <v>61</v>
      </c>
      <c r="D40" s="26" t="s">
        <v>577</v>
      </c>
      <c r="E40" s="27" t="s">
        <v>578</v>
      </c>
      <c r="F40" s="28" t="s">
        <v>579</v>
      </c>
      <c r="G40" s="29" t="s">
        <v>580</v>
      </c>
      <c r="H40" s="30" t="s">
        <v>581</v>
      </c>
    </row>
    <row r="41" spans="1:8" s="12" customFormat="1" ht="15" customHeight="1">
      <c r="A41" s="4"/>
      <c r="B41" s="599"/>
      <c r="C41" s="13" t="s">
        <v>62</v>
      </c>
      <c r="D41" s="14" t="s">
        <v>582</v>
      </c>
      <c r="E41" s="15" t="s">
        <v>583</v>
      </c>
      <c r="F41" s="16" t="s">
        <v>584</v>
      </c>
      <c r="G41" s="17" t="s">
        <v>585</v>
      </c>
      <c r="H41" s="18" t="s">
        <v>586</v>
      </c>
    </row>
    <row r="42" spans="1:8" s="12" customFormat="1" ht="15" customHeight="1">
      <c r="A42" s="4"/>
      <c r="B42" s="599"/>
      <c r="C42" s="13" t="s">
        <v>63</v>
      </c>
      <c r="D42" s="14" t="s">
        <v>587</v>
      </c>
      <c r="E42" s="15" t="s">
        <v>588</v>
      </c>
      <c r="F42" s="16" t="s">
        <v>589</v>
      </c>
      <c r="G42" s="17" t="s">
        <v>590</v>
      </c>
      <c r="H42" s="18" t="s">
        <v>591</v>
      </c>
    </row>
    <row r="43" spans="1:8" s="12" customFormat="1" ht="15" customHeight="1">
      <c r="A43" s="4"/>
      <c r="B43" s="599"/>
      <c r="C43" s="13" t="s">
        <v>64</v>
      </c>
      <c r="D43" s="14" t="s">
        <v>592</v>
      </c>
      <c r="E43" s="15" t="s">
        <v>593</v>
      </c>
      <c r="F43" s="16" t="s">
        <v>594</v>
      </c>
      <c r="G43" s="17" t="s">
        <v>595</v>
      </c>
      <c r="H43" s="18" t="s">
        <v>596</v>
      </c>
    </row>
    <row r="44" spans="1:8" s="12" customFormat="1" ht="15" customHeight="1">
      <c r="A44" s="4"/>
      <c r="B44" s="600"/>
      <c r="C44" s="19" t="s">
        <v>65</v>
      </c>
      <c r="D44" s="20" t="s">
        <v>597</v>
      </c>
      <c r="E44" s="21" t="s">
        <v>598</v>
      </c>
      <c r="F44" s="22" t="s">
        <v>599</v>
      </c>
      <c r="G44" s="23" t="s">
        <v>600</v>
      </c>
      <c r="H44" s="24" t="s">
        <v>601</v>
      </c>
    </row>
    <row r="45" spans="1:8" s="12" customFormat="1" ht="15" customHeight="1">
      <c r="A45" s="4"/>
      <c r="B45" s="5" t="s">
        <v>66</v>
      </c>
      <c r="C45" s="6" t="s">
        <v>67</v>
      </c>
      <c r="D45" s="7" t="s">
        <v>602</v>
      </c>
      <c r="E45" s="8" t="s">
        <v>603</v>
      </c>
      <c r="F45" s="9" t="s">
        <v>604</v>
      </c>
      <c r="G45" s="10" t="s">
        <v>605</v>
      </c>
      <c r="H45" s="11" t="s">
        <v>606</v>
      </c>
    </row>
    <row r="46" spans="1:8" s="12" customFormat="1" ht="15" customHeight="1">
      <c r="A46" s="4"/>
      <c r="B46" s="5" t="s">
        <v>68</v>
      </c>
      <c r="C46" s="6" t="s">
        <v>1</v>
      </c>
      <c r="D46" s="7" t="s">
        <v>607</v>
      </c>
      <c r="E46" s="8" t="s">
        <v>608</v>
      </c>
      <c r="F46" s="9" t="s">
        <v>609</v>
      </c>
      <c r="G46" s="10" t="s">
        <v>610</v>
      </c>
      <c r="H46" s="11" t="s">
        <v>610</v>
      </c>
    </row>
    <row r="47" spans="1:8" s="12" customFormat="1" ht="15" customHeight="1">
      <c r="A47" s="4"/>
      <c r="B47" s="5" t="s">
        <v>69</v>
      </c>
      <c r="C47" s="6" t="s">
        <v>70</v>
      </c>
      <c r="D47" s="7" t="s">
        <v>611</v>
      </c>
      <c r="E47" s="8" t="s">
        <v>612</v>
      </c>
      <c r="F47" s="9" t="s">
        <v>613</v>
      </c>
      <c r="G47" s="10" t="s">
        <v>614</v>
      </c>
      <c r="H47" s="11" t="s">
        <v>615</v>
      </c>
    </row>
    <row r="48" spans="1:8" s="12" customFormat="1" ht="15" customHeight="1">
      <c r="A48" s="4"/>
      <c r="B48" s="5" t="s">
        <v>71</v>
      </c>
      <c r="C48" s="6" t="s">
        <v>72</v>
      </c>
      <c r="D48" s="7" t="s">
        <v>616</v>
      </c>
      <c r="E48" s="8" t="s">
        <v>617</v>
      </c>
      <c r="F48" s="9" t="s">
        <v>618</v>
      </c>
      <c r="G48" s="10" t="s">
        <v>619</v>
      </c>
      <c r="H48" s="11" t="s">
        <v>620</v>
      </c>
    </row>
    <row r="49" spans="1:8" s="12" customFormat="1" ht="15" customHeight="1">
      <c r="A49" s="4"/>
      <c r="B49" s="5" t="s">
        <v>73</v>
      </c>
      <c r="C49" s="6" t="s">
        <v>74</v>
      </c>
      <c r="D49" s="7" t="s">
        <v>621</v>
      </c>
      <c r="E49" s="8" t="s">
        <v>622</v>
      </c>
      <c r="F49" s="9" t="s">
        <v>623</v>
      </c>
      <c r="G49" s="10" t="s">
        <v>624</v>
      </c>
      <c r="H49" s="11" t="s">
        <v>625</v>
      </c>
    </row>
    <row r="50" spans="1:8" s="12" customFormat="1" ht="15" customHeight="1">
      <c r="A50" s="4"/>
      <c r="B50" s="5" t="s">
        <v>75</v>
      </c>
      <c r="C50" s="6" t="s">
        <v>76</v>
      </c>
      <c r="D50" s="7" t="s">
        <v>626</v>
      </c>
      <c r="E50" s="8" t="s">
        <v>627</v>
      </c>
      <c r="F50" s="9" t="s">
        <v>628</v>
      </c>
      <c r="G50" s="10" t="s">
        <v>629</v>
      </c>
      <c r="H50" s="11" t="s">
        <v>630</v>
      </c>
    </row>
    <row r="51" spans="1:8" s="12" customFormat="1" ht="15" customHeight="1">
      <c r="A51" s="4"/>
      <c r="B51" s="5" t="s">
        <v>77</v>
      </c>
      <c r="C51" s="6" t="s">
        <v>78</v>
      </c>
      <c r="D51" s="7" t="s">
        <v>631</v>
      </c>
      <c r="E51" s="8" t="s">
        <v>632</v>
      </c>
      <c r="F51" s="9" t="s">
        <v>633</v>
      </c>
      <c r="G51" s="10" t="s">
        <v>634</v>
      </c>
      <c r="H51" s="11" t="s">
        <v>635</v>
      </c>
    </row>
    <row r="52" spans="1:8" s="12" customFormat="1" ht="15" customHeight="1">
      <c r="A52" s="4"/>
      <c r="B52" s="5" t="s">
        <v>79</v>
      </c>
      <c r="C52" s="6" t="s">
        <v>80</v>
      </c>
      <c r="D52" s="7" t="s">
        <v>636</v>
      </c>
      <c r="E52" s="8" t="s">
        <v>637</v>
      </c>
      <c r="F52" s="9" t="s">
        <v>638</v>
      </c>
      <c r="G52" s="10" t="s">
        <v>639</v>
      </c>
      <c r="H52" s="11" t="s">
        <v>639</v>
      </c>
    </row>
    <row r="53" spans="1:8" s="12" customFormat="1" ht="15" customHeight="1">
      <c r="A53" s="4"/>
      <c r="B53" s="5" t="s">
        <v>81</v>
      </c>
      <c r="C53" s="6" t="s">
        <v>82</v>
      </c>
      <c r="D53" s="7" t="s">
        <v>640</v>
      </c>
      <c r="E53" s="8" t="s">
        <v>641</v>
      </c>
      <c r="F53" s="9" t="s">
        <v>642</v>
      </c>
      <c r="G53" s="10" t="s">
        <v>643</v>
      </c>
      <c r="H53" s="11" t="s">
        <v>644</v>
      </c>
    </row>
    <row r="54" spans="1:8" s="12" customFormat="1" ht="15" customHeight="1">
      <c r="A54" s="4"/>
      <c r="B54" s="5" t="s">
        <v>83</v>
      </c>
      <c r="C54" s="6" t="s">
        <v>84</v>
      </c>
      <c r="D54" s="7" t="s">
        <v>645</v>
      </c>
      <c r="E54" s="8" t="s">
        <v>646</v>
      </c>
      <c r="F54" s="9" t="s">
        <v>647</v>
      </c>
      <c r="G54" s="10" t="s">
        <v>648</v>
      </c>
      <c r="H54" s="11" t="s">
        <v>649</v>
      </c>
    </row>
    <row r="55" spans="1:8" s="12" customFormat="1" ht="15" customHeight="1">
      <c r="A55" s="4"/>
      <c r="B55" s="5" t="s">
        <v>85</v>
      </c>
      <c r="C55" s="6" t="s">
        <v>86</v>
      </c>
      <c r="D55" s="7" t="s">
        <v>650</v>
      </c>
      <c r="E55" s="8" t="s">
        <v>651</v>
      </c>
      <c r="F55" s="9" t="s">
        <v>652</v>
      </c>
      <c r="G55" s="10" t="s">
        <v>653</v>
      </c>
      <c r="H55" s="11" t="s">
        <v>654</v>
      </c>
    </row>
    <row r="56" spans="1:8" s="12" customFormat="1" ht="15" customHeight="1">
      <c r="A56" s="4"/>
      <c r="B56" s="5" t="s">
        <v>87</v>
      </c>
      <c r="C56" s="6" t="s">
        <v>88</v>
      </c>
      <c r="D56" s="7" t="s">
        <v>655</v>
      </c>
      <c r="E56" s="8" t="s">
        <v>656</v>
      </c>
      <c r="F56" s="9" t="s">
        <v>657</v>
      </c>
      <c r="G56" s="10" t="s">
        <v>658</v>
      </c>
      <c r="H56" s="11" t="s">
        <v>659</v>
      </c>
    </row>
    <row r="57" spans="1:8" s="12" customFormat="1" ht="15" customHeight="1">
      <c r="A57" s="4"/>
      <c r="B57" s="5" t="s">
        <v>89</v>
      </c>
      <c r="C57" s="6" t="s">
        <v>90</v>
      </c>
      <c r="D57" s="7" t="s">
        <v>660</v>
      </c>
      <c r="E57" s="8" t="s">
        <v>661</v>
      </c>
      <c r="F57" s="9" t="s">
        <v>662</v>
      </c>
      <c r="G57" s="10" t="s">
        <v>663</v>
      </c>
      <c r="H57" s="11" t="s">
        <v>664</v>
      </c>
    </row>
    <row r="58" spans="1:8" s="12" customFormat="1" ht="15" customHeight="1">
      <c r="A58" s="4"/>
      <c r="B58" s="5" t="s">
        <v>91</v>
      </c>
      <c r="C58" s="6" t="s">
        <v>92</v>
      </c>
      <c r="D58" s="7" t="s">
        <v>665</v>
      </c>
      <c r="E58" s="8" t="s">
        <v>666</v>
      </c>
      <c r="F58" s="9" t="s">
        <v>667</v>
      </c>
      <c r="G58" s="10" t="s">
        <v>668</v>
      </c>
      <c r="H58" s="11" t="s">
        <v>669</v>
      </c>
    </row>
    <row r="59" spans="1:8" s="12" customFormat="1" ht="15" customHeight="1">
      <c r="A59" s="4"/>
      <c r="B59" s="5" t="s">
        <v>93</v>
      </c>
      <c r="C59" s="6" t="s">
        <v>94</v>
      </c>
      <c r="D59" s="7" t="s">
        <v>670</v>
      </c>
      <c r="E59" s="8" t="s">
        <v>671</v>
      </c>
      <c r="F59" s="9" t="s">
        <v>672</v>
      </c>
      <c r="G59" s="10" t="s">
        <v>673</v>
      </c>
      <c r="H59" s="11" t="s">
        <v>674</v>
      </c>
    </row>
    <row r="60" spans="1:8" s="12" customFormat="1" ht="15" customHeight="1">
      <c r="A60" s="4"/>
      <c r="B60" s="604" t="s">
        <v>95</v>
      </c>
      <c r="C60" s="38" t="s">
        <v>96</v>
      </c>
      <c r="D60" s="39" t="s">
        <v>675</v>
      </c>
      <c r="E60" s="40" t="s">
        <v>676</v>
      </c>
      <c r="F60" s="41" t="s">
        <v>677</v>
      </c>
      <c r="G60" s="42" t="s">
        <v>678</v>
      </c>
      <c r="H60" s="43" t="s">
        <v>679</v>
      </c>
    </row>
    <row r="61" spans="1:8" s="12" customFormat="1" ht="15" customHeight="1">
      <c r="A61" s="4"/>
      <c r="B61" s="600"/>
      <c r="C61" s="19" t="s">
        <v>97</v>
      </c>
      <c r="D61" s="20" t="s">
        <v>680</v>
      </c>
      <c r="E61" s="21" t="s">
        <v>681</v>
      </c>
      <c r="F61" s="22" t="s">
        <v>682</v>
      </c>
      <c r="G61" s="23" t="s">
        <v>683</v>
      </c>
      <c r="H61" s="24" t="s">
        <v>684</v>
      </c>
    </row>
    <row r="62" spans="1:8" ht="13.5">
      <c r="A62" s="44"/>
      <c r="B62" s="603" t="s">
        <v>98</v>
      </c>
      <c r="C62" s="25" t="s">
        <v>99</v>
      </c>
      <c r="D62" s="26" t="s">
        <v>685</v>
      </c>
      <c r="E62" s="27" t="s">
        <v>686</v>
      </c>
      <c r="F62" s="28" t="s">
        <v>687</v>
      </c>
      <c r="G62" s="29" t="s">
        <v>688</v>
      </c>
      <c r="H62" s="30" t="s">
        <v>689</v>
      </c>
    </row>
    <row r="63" spans="1:8" ht="14.25" thickBot="1">
      <c r="A63" s="44"/>
      <c r="B63" s="605"/>
      <c r="C63" s="45" t="s">
        <v>100</v>
      </c>
      <c r="D63" s="46" t="s">
        <v>690</v>
      </c>
      <c r="E63" s="47" t="s">
        <v>691</v>
      </c>
      <c r="F63" s="48" t="s">
        <v>692</v>
      </c>
      <c r="G63" s="49" t="s">
        <v>693</v>
      </c>
      <c r="H63" s="50" t="s">
        <v>694</v>
      </c>
    </row>
    <row r="64" spans="3:8" ht="13.5">
      <c r="C64" s="51"/>
      <c r="E64" s="1"/>
      <c r="H64" s="1"/>
    </row>
    <row r="65" spans="3:8" ht="13.5">
      <c r="C65" s="51"/>
      <c r="E65" s="1"/>
      <c r="H65" s="1"/>
    </row>
  </sheetData>
  <sheetProtection/>
  <mergeCells count="20">
    <mergeCell ref="B60:B61"/>
    <mergeCell ref="B62:B63"/>
    <mergeCell ref="B33:B36"/>
    <mergeCell ref="B40:B44"/>
    <mergeCell ref="B29:B31"/>
    <mergeCell ref="B37:B39"/>
    <mergeCell ref="B16:B19"/>
    <mergeCell ref="B22:B23"/>
    <mergeCell ref="B25:B26"/>
    <mergeCell ref="B27:B28"/>
    <mergeCell ref="A1:A2"/>
    <mergeCell ref="B4:B11"/>
    <mergeCell ref="B1:B2"/>
    <mergeCell ref="B12:B15"/>
    <mergeCell ref="G1:G2"/>
    <mergeCell ref="H1:H2"/>
    <mergeCell ref="D1:D2"/>
    <mergeCell ref="C1:C2"/>
    <mergeCell ref="E1:E2"/>
    <mergeCell ref="F1:F2"/>
  </mergeCells>
  <printOptions gridLines="1" horizontalCentered="1" verticalCentered="1"/>
  <pageMargins left="0.68" right="0.31" top="0.72" bottom="0.54" header="0.38" footer="0.26"/>
  <pageSetup horizontalDpi="600" verticalDpi="600" orientation="portrait" paperSize="9" scale="85" r:id="rId1"/>
  <headerFooter alignWithMargins="0">
    <oddHeader>&amp;C&amp;14&amp;E&amp;A</oddHeader>
    <oddFooter>&amp;C--&amp;P--</oddFooter>
  </headerFooter>
</worksheet>
</file>

<file path=xl/worksheets/sheet3.xml><?xml version="1.0" encoding="utf-8"?>
<worksheet xmlns="http://schemas.openxmlformats.org/spreadsheetml/2006/main" xmlns:r="http://schemas.openxmlformats.org/officeDocument/2006/relationships">
  <dimension ref="A1:R396"/>
  <sheetViews>
    <sheetView workbookViewId="0" topLeftCell="A4">
      <selection activeCell="A1" sqref="A1"/>
    </sheetView>
  </sheetViews>
  <sheetFormatPr defaultColWidth="9.00390625" defaultRowHeight="13.5"/>
  <cols>
    <col min="1" max="1" width="4.75390625" style="1" customWidth="1"/>
    <col min="2" max="2" width="6.75390625" style="1" customWidth="1"/>
    <col min="3" max="3" width="5.50390625" style="51" customWidth="1"/>
    <col min="4" max="4" width="10.125" style="1" customWidth="1"/>
    <col min="5" max="5" width="11.75390625" style="1" customWidth="1"/>
    <col min="6" max="6" width="6.875" style="1" customWidth="1"/>
    <col min="7" max="7" width="7.50390625" style="159" customWidth="1"/>
    <col min="8" max="8" width="2.50390625" style="159" customWidth="1"/>
    <col min="9" max="9" width="7.50390625" style="159" customWidth="1"/>
    <col min="10" max="10" width="8.75390625" style="162" customWidth="1"/>
    <col min="11" max="12" width="6.125" style="160" customWidth="1"/>
    <col min="13" max="14" width="6.875" style="160" customWidth="1"/>
    <col min="15" max="15" width="3.75390625" style="160" customWidth="1"/>
    <col min="16" max="16" width="6.75390625" style="160" customWidth="1"/>
    <col min="17" max="17" width="8.625" style="1" customWidth="1"/>
    <col min="18" max="16384" width="9.00390625" style="1" customWidth="1"/>
  </cols>
  <sheetData>
    <row r="1" spans="1:17" s="58" customFormat="1" ht="12.75" customHeight="1">
      <c r="A1" s="621" t="s">
        <v>2</v>
      </c>
      <c r="B1" s="622" t="s">
        <v>3</v>
      </c>
      <c r="C1" s="646" t="s">
        <v>4</v>
      </c>
      <c r="D1" s="608" t="s">
        <v>101</v>
      </c>
      <c r="E1" s="609"/>
      <c r="F1" s="609"/>
      <c r="G1" s="609"/>
      <c r="H1" s="610"/>
      <c r="I1" s="611"/>
      <c r="J1" s="624" t="s">
        <v>102</v>
      </c>
      <c r="K1" s="465" t="s">
        <v>103</v>
      </c>
      <c r="L1" s="462" t="s">
        <v>104</v>
      </c>
      <c r="M1" s="462" t="s">
        <v>105</v>
      </c>
      <c r="N1" s="462" t="s">
        <v>106</v>
      </c>
      <c r="O1" s="659" t="s">
        <v>107</v>
      </c>
      <c r="P1" s="659"/>
      <c r="Q1" s="660"/>
    </row>
    <row r="2" spans="1:17" s="58" customFormat="1" ht="12" customHeight="1">
      <c r="A2" s="621"/>
      <c r="B2" s="623"/>
      <c r="C2" s="647"/>
      <c r="D2" s="629" t="s">
        <v>108</v>
      </c>
      <c r="E2" s="630"/>
      <c r="F2" s="631"/>
      <c r="G2" s="451" t="s">
        <v>109</v>
      </c>
      <c r="H2" s="619"/>
      <c r="I2" s="620"/>
      <c r="J2" s="625"/>
      <c r="K2" s="466"/>
      <c r="L2" s="463"/>
      <c r="M2" s="677" t="s">
        <v>110</v>
      </c>
      <c r="N2" s="463"/>
      <c r="O2" s="60" t="s">
        <v>111</v>
      </c>
      <c r="P2" s="60" t="s">
        <v>112</v>
      </c>
      <c r="Q2" s="61" t="s">
        <v>113</v>
      </c>
    </row>
    <row r="3" spans="1:17" s="12" customFormat="1" ht="10.5" customHeight="1">
      <c r="A3" s="575"/>
      <c r="B3" s="638" t="s">
        <v>10</v>
      </c>
      <c r="C3" s="626" t="s">
        <v>11</v>
      </c>
      <c r="D3" s="627" t="s">
        <v>695</v>
      </c>
      <c r="E3" s="702" t="s">
        <v>696</v>
      </c>
      <c r="F3" s="703"/>
      <c r="G3" s="692" t="s">
        <v>697</v>
      </c>
      <c r="H3" s="692" t="s">
        <v>114</v>
      </c>
      <c r="I3" s="700" t="s">
        <v>698</v>
      </c>
      <c r="J3" s="612">
        <v>1955317</v>
      </c>
      <c r="K3" s="698" t="s">
        <v>699</v>
      </c>
      <c r="L3" s="647" t="s">
        <v>699</v>
      </c>
      <c r="M3" s="647" t="s">
        <v>700</v>
      </c>
      <c r="N3" s="476" t="s">
        <v>115</v>
      </c>
      <c r="O3" s="476" t="s">
        <v>398</v>
      </c>
      <c r="P3" s="476" t="s">
        <v>398</v>
      </c>
      <c r="Q3" s="661" t="s">
        <v>115</v>
      </c>
    </row>
    <row r="4" spans="1:17" s="12" customFormat="1" ht="10.5" customHeight="1">
      <c r="A4" s="575"/>
      <c r="B4" s="638"/>
      <c r="C4" s="626"/>
      <c r="D4" s="628"/>
      <c r="E4" s="704"/>
      <c r="F4" s="705"/>
      <c r="G4" s="690"/>
      <c r="H4" s="690"/>
      <c r="I4" s="701"/>
      <c r="J4" s="613"/>
      <c r="K4" s="699"/>
      <c r="L4" s="690"/>
      <c r="M4" s="690"/>
      <c r="N4" s="452"/>
      <c r="O4" s="452"/>
      <c r="P4" s="452"/>
      <c r="Q4" s="662"/>
    </row>
    <row r="5" spans="1:17" s="12" customFormat="1" ht="9.75" customHeight="1">
      <c r="A5" s="575"/>
      <c r="B5" s="636" t="s">
        <v>12</v>
      </c>
      <c r="C5" s="650" t="s">
        <v>116</v>
      </c>
      <c r="D5" s="633" t="s">
        <v>695</v>
      </c>
      <c r="E5" s="706" t="s">
        <v>701</v>
      </c>
      <c r="F5" s="706"/>
      <c r="G5" s="693" t="s">
        <v>702</v>
      </c>
      <c r="H5" s="693" t="s">
        <v>117</v>
      </c>
      <c r="I5" s="710" t="s">
        <v>703</v>
      </c>
      <c r="J5" s="612">
        <v>656370</v>
      </c>
      <c r="K5" s="474" t="s">
        <v>699</v>
      </c>
      <c r="L5" s="472" t="s">
        <v>699</v>
      </c>
      <c r="M5" s="472" t="s">
        <v>700</v>
      </c>
      <c r="N5" s="670">
        <v>28</v>
      </c>
      <c r="O5" s="670">
        <v>4</v>
      </c>
      <c r="P5" s="670">
        <v>157</v>
      </c>
      <c r="Q5" s="663" t="s">
        <v>704</v>
      </c>
    </row>
    <row r="6" spans="1:17" s="12" customFormat="1" ht="9.75" customHeight="1">
      <c r="A6" s="575"/>
      <c r="B6" s="638"/>
      <c r="C6" s="651"/>
      <c r="D6" s="639"/>
      <c r="E6" s="707"/>
      <c r="F6" s="707"/>
      <c r="G6" s="473"/>
      <c r="H6" s="473"/>
      <c r="I6" s="711"/>
      <c r="J6" s="613"/>
      <c r="K6" s="475"/>
      <c r="L6" s="473"/>
      <c r="M6" s="473"/>
      <c r="N6" s="473"/>
      <c r="O6" s="473"/>
      <c r="P6" s="473"/>
      <c r="Q6" s="664"/>
    </row>
    <row r="7" spans="1:18" s="12" customFormat="1" ht="13.5" customHeight="1">
      <c r="A7" s="4"/>
      <c r="B7" s="638"/>
      <c r="C7" s="70" t="s">
        <v>118</v>
      </c>
      <c r="D7" s="71" t="s">
        <v>705</v>
      </c>
      <c r="E7" s="72"/>
      <c r="F7" s="73"/>
      <c r="G7" s="74" t="s">
        <v>702</v>
      </c>
      <c r="H7" s="75" t="s">
        <v>119</v>
      </c>
      <c r="I7" s="76" t="s">
        <v>703</v>
      </c>
      <c r="J7" s="613"/>
      <c r="K7" s="77" t="s">
        <v>706</v>
      </c>
      <c r="L7" s="78" t="s">
        <v>706</v>
      </c>
      <c r="M7" s="78" t="s">
        <v>707</v>
      </c>
      <c r="N7" s="79">
        <v>0</v>
      </c>
      <c r="O7" s="80" t="s">
        <v>398</v>
      </c>
      <c r="P7" s="80" t="s">
        <v>398</v>
      </c>
      <c r="Q7" s="81" t="s">
        <v>398</v>
      </c>
      <c r="R7" s="82"/>
    </row>
    <row r="8" spans="1:17" s="12" customFormat="1" ht="13.5" customHeight="1">
      <c r="A8" s="4"/>
      <c r="B8" s="638"/>
      <c r="C8" s="70" t="s">
        <v>120</v>
      </c>
      <c r="D8" s="71" t="s">
        <v>708</v>
      </c>
      <c r="E8" s="72" t="s">
        <v>701</v>
      </c>
      <c r="F8" s="73"/>
      <c r="G8" s="74" t="s">
        <v>702</v>
      </c>
      <c r="H8" s="75" t="s">
        <v>119</v>
      </c>
      <c r="I8" s="76" t="s">
        <v>703</v>
      </c>
      <c r="J8" s="613"/>
      <c r="K8" s="77" t="s">
        <v>699</v>
      </c>
      <c r="L8" s="78" t="s">
        <v>398</v>
      </c>
      <c r="M8" s="78" t="s">
        <v>707</v>
      </c>
      <c r="N8" s="79">
        <v>0</v>
      </c>
      <c r="O8" s="80" t="s">
        <v>398</v>
      </c>
      <c r="P8" s="80" t="s">
        <v>398</v>
      </c>
      <c r="Q8" s="81" t="s">
        <v>398</v>
      </c>
    </row>
    <row r="9" spans="1:17" s="12" customFormat="1" ht="13.5" customHeight="1">
      <c r="A9" s="4"/>
      <c r="B9" s="638"/>
      <c r="C9" s="70" t="s">
        <v>121</v>
      </c>
      <c r="D9" s="71" t="s">
        <v>705</v>
      </c>
      <c r="E9" s="72" t="s">
        <v>701</v>
      </c>
      <c r="F9" s="73"/>
      <c r="G9" s="74" t="s">
        <v>702</v>
      </c>
      <c r="H9" s="75" t="s">
        <v>119</v>
      </c>
      <c r="I9" s="76" t="s">
        <v>703</v>
      </c>
      <c r="J9" s="613"/>
      <c r="K9" s="77" t="s">
        <v>699</v>
      </c>
      <c r="L9" s="78" t="s">
        <v>398</v>
      </c>
      <c r="M9" s="78" t="s">
        <v>700</v>
      </c>
      <c r="N9" s="79">
        <v>0</v>
      </c>
      <c r="O9" s="80" t="s">
        <v>398</v>
      </c>
      <c r="P9" s="80" t="s">
        <v>398</v>
      </c>
      <c r="Q9" s="81" t="s">
        <v>398</v>
      </c>
    </row>
    <row r="10" spans="1:17" s="12" customFormat="1" ht="7.5" customHeight="1">
      <c r="A10" s="575"/>
      <c r="B10" s="638"/>
      <c r="C10" s="651" t="s">
        <v>122</v>
      </c>
      <c r="D10" s="691" t="s">
        <v>695</v>
      </c>
      <c r="E10" s="694" t="s">
        <v>701</v>
      </c>
      <c r="F10" s="696"/>
      <c r="G10" s="731" t="s">
        <v>702</v>
      </c>
      <c r="H10" s="548" t="s">
        <v>119</v>
      </c>
      <c r="I10" s="543" t="s">
        <v>709</v>
      </c>
      <c r="J10" s="613"/>
      <c r="K10" s="712" t="s">
        <v>699</v>
      </c>
      <c r="L10" s="678" t="s">
        <v>398</v>
      </c>
      <c r="M10" s="678" t="s">
        <v>700</v>
      </c>
      <c r="N10" s="464">
        <v>0</v>
      </c>
      <c r="O10" s="455" t="s">
        <v>398</v>
      </c>
      <c r="P10" s="455" t="s">
        <v>398</v>
      </c>
      <c r="Q10" s="729" t="s">
        <v>398</v>
      </c>
    </row>
    <row r="11" spans="1:17" s="12" customFormat="1" ht="7.5" customHeight="1">
      <c r="A11" s="575"/>
      <c r="B11" s="638"/>
      <c r="C11" s="651"/>
      <c r="D11" s="691"/>
      <c r="E11" s="695"/>
      <c r="F11" s="697"/>
      <c r="G11" s="570"/>
      <c r="H11" s="570"/>
      <c r="I11" s="648"/>
      <c r="J11" s="613"/>
      <c r="K11" s="713"/>
      <c r="L11" s="456"/>
      <c r="M11" s="456"/>
      <c r="N11" s="456"/>
      <c r="O11" s="456"/>
      <c r="P11" s="456"/>
      <c r="Q11" s="730"/>
    </row>
    <row r="12" spans="1:17" s="12" customFormat="1" ht="13.5" customHeight="1">
      <c r="A12" s="4"/>
      <c r="B12" s="638"/>
      <c r="C12" s="70" t="s">
        <v>123</v>
      </c>
      <c r="D12" s="71" t="s">
        <v>695</v>
      </c>
      <c r="E12" s="72" t="s">
        <v>701</v>
      </c>
      <c r="F12" s="73"/>
      <c r="G12" s="74" t="s">
        <v>702</v>
      </c>
      <c r="H12" s="75" t="s">
        <v>119</v>
      </c>
      <c r="I12" s="76" t="s">
        <v>703</v>
      </c>
      <c r="J12" s="613"/>
      <c r="K12" s="77" t="s">
        <v>699</v>
      </c>
      <c r="L12" s="78" t="s">
        <v>398</v>
      </c>
      <c r="M12" s="78" t="s">
        <v>700</v>
      </c>
      <c r="N12" s="79">
        <v>0</v>
      </c>
      <c r="O12" s="80" t="s">
        <v>398</v>
      </c>
      <c r="P12" s="80" t="s">
        <v>398</v>
      </c>
      <c r="Q12" s="81" t="s">
        <v>398</v>
      </c>
    </row>
    <row r="13" spans="1:17" s="12" customFormat="1" ht="13.5" customHeight="1">
      <c r="A13" s="4"/>
      <c r="B13" s="638"/>
      <c r="C13" s="70" t="s">
        <v>19</v>
      </c>
      <c r="D13" s="71" t="s">
        <v>695</v>
      </c>
      <c r="E13" s="72" t="s">
        <v>701</v>
      </c>
      <c r="F13" s="73"/>
      <c r="G13" s="74" t="s">
        <v>697</v>
      </c>
      <c r="H13" s="75" t="s">
        <v>124</v>
      </c>
      <c r="I13" s="76" t="s">
        <v>710</v>
      </c>
      <c r="J13" s="613"/>
      <c r="K13" s="77" t="s">
        <v>699</v>
      </c>
      <c r="L13" s="78" t="s">
        <v>699</v>
      </c>
      <c r="M13" s="78" t="s">
        <v>700</v>
      </c>
      <c r="N13" s="79">
        <v>0</v>
      </c>
      <c r="O13" s="80" t="s">
        <v>398</v>
      </c>
      <c r="P13" s="80" t="s">
        <v>398</v>
      </c>
      <c r="Q13" s="81" t="s">
        <v>398</v>
      </c>
    </row>
    <row r="14" spans="1:17" s="12" customFormat="1" ht="13.5" customHeight="1">
      <c r="A14" s="4"/>
      <c r="B14" s="637"/>
      <c r="C14" s="84" t="s">
        <v>125</v>
      </c>
      <c r="D14" s="85" t="s">
        <v>695</v>
      </c>
      <c r="E14" s="88"/>
      <c r="F14" s="83"/>
      <c r="G14" s="89" t="s">
        <v>702</v>
      </c>
      <c r="H14" s="90" t="s">
        <v>119</v>
      </c>
      <c r="I14" s="91" t="s">
        <v>703</v>
      </c>
      <c r="J14" s="613"/>
      <c r="K14" s="92" t="s">
        <v>699</v>
      </c>
      <c r="L14" s="93" t="s">
        <v>699</v>
      </c>
      <c r="M14" s="93" t="s">
        <v>700</v>
      </c>
      <c r="N14" s="94">
        <v>0</v>
      </c>
      <c r="O14" s="95" t="s">
        <v>398</v>
      </c>
      <c r="P14" s="95" t="s">
        <v>398</v>
      </c>
      <c r="Q14" s="96" t="s">
        <v>398</v>
      </c>
    </row>
    <row r="15" spans="2:17" s="12" customFormat="1" ht="14.25" customHeight="1">
      <c r="B15" s="708" t="s">
        <v>126</v>
      </c>
      <c r="C15" s="709"/>
      <c r="D15" s="564"/>
      <c r="E15" s="565"/>
      <c r="F15" s="565"/>
      <c r="G15" s="565"/>
      <c r="H15" s="565"/>
      <c r="I15" s="566"/>
      <c r="J15" s="613"/>
      <c r="K15" s="614"/>
      <c r="L15" s="606"/>
      <c r="M15" s="607"/>
      <c r="N15" s="97">
        <v>28</v>
      </c>
      <c r="O15" s="97">
        <v>4</v>
      </c>
      <c r="P15" s="97">
        <v>157</v>
      </c>
      <c r="Q15" s="98"/>
    </row>
    <row r="16" spans="1:17" s="12" customFormat="1" ht="8.25" customHeight="1">
      <c r="A16" s="575"/>
      <c r="B16" s="687" t="s">
        <v>21</v>
      </c>
      <c r="C16" s="650" t="s">
        <v>127</v>
      </c>
      <c r="D16" s="724" t="s">
        <v>695</v>
      </c>
      <c r="E16" s="571" t="s">
        <v>711</v>
      </c>
      <c r="F16" s="572"/>
      <c r="G16" s="693" t="s">
        <v>702</v>
      </c>
      <c r="H16" s="574" t="s">
        <v>128</v>
      </c>
      <c r="I16" s="556" t="s">
        <v>703</v>
      </c>
      <c r="J16" s="612">
        <v>437669</v>
      </c>
      <c r="K16" s="474" t="s">
        <v>699</v>
      </c>
      <c r="L16" s="472" t="s">
        <v>699</v>
      </c>
      <c r="M16" s="472" t="s">
        <v>700</v>
      </c>
      <c r="N16" s="459">
        <v>11</v>
      </c>
      <c r="O16" s="457">
        <v>2</v>
      </c>
      <c r="P16" s="457">
        <v>51</v>
      </c>
      <c r="Q16" s="667" t="s">
        <v>712</v>
      </c>
    </row>
    <row r="17" spans="1:17" s="12" customFormat="1" ht="8.25" customHeight="1">
      <c r="A17" s="575"/>
      <c r="B17" s="688"/>
      <c r="C17" s="651"/>
      <c r="D17" s="648"/>
      <c r="E17" s="573"/>
      <c r="F17" s="555"/>
      <c r="G17" s="570"/>
      <c r="H17" s="570"/>
      <c r="I17" s="648"/>
      <c r="J17" s="613"/>
      <c r="K17" s="475"/>
      <c r="L17" s="473"/>
      <c r="M17" s="473"/>
      <c r="N17" s="460"/>
      <c r="O17" s="458"/>
      <c r="P17" s="458"/>
      <c r="Q17" s="664"/>
    </row>
    <row r="18" spans="1:17" s="12" customFormat="1" ht="13.5" customHeight="1">
      <c r="A18" s="4"/>
      <c r="B18" s="688"/>
      <c r="C18" s="70" t="s">
        <v>129</v>
      </c>
      <c r="D18" s="71" t="s">
        <v>695</v>
      </c>
      <c r="E18" s="559" t="s">
        <v>711</v>
      </c>
      <c r="F18" s="733"/>
      <c r="G18" s="74" t="s">
        <v>702</v>
      </c>
      <c r="H18" s="75" t="s">
        <v>128</v>
      </c>
      <c r="I18" s="76" t="s">
        <v>703</v>
      </c>
      <c r="J18" s="613"/>
      <c r="K18" s="77" t="s">
        <v>699</v>
      </c>
      <c r="L18" s="78" t="s">
        <v>699</v>
      </c>
      <c r="M18" s="78" t="s">
        <v>700</v>
      </c>
      <c r="N18" s="79">
        <v>6</v>
      </c>
      <c r="O18" s="80" t="s">
        <v>398</v>
      </c>
      <c r="P18" s="80" t="s">
        <v>398</v>
      </c>
      <c r="Q18" s="81" t="s">
        <v>398</v>
      </c>
    </row>
    <row r="19" spans="1:17" s="12" customFormat="1" ht="13.5" customHeight="1">
      <c r="A19" s="4"/>
      <c r="B19" s="688"/>
      <c r="C19" s="70" t="s">
        <v>130</v>
      </c>
      <c r="D19" s="71" t="s">
        <v>695</v>
      </c>
      <c r="E19" s="559" t="s">
        <v>711</v>
      </c>
      <c r="F19" s="733"/>
      <c r="G19" s="74" t="s">
        <v>702</v>
      </c>
      <c r="H19" s="75" t="s">
        <v>128</v>
      </c>
      <c r="I19" s="76" t="s">
        <v>703</v>
      </c>
      <c r="J19" s="613"/>
      <c r="K19" s="77" t="s">
        <v>699</v>
      </c>
      <c r="L19" s="78" t="s">
        <v>699</v>
      </c>
      <c r="M19" s="78" t="s">
        <v>700</v>
      </c>
      <c r="N19" s="79">
        <v>5</v>
      </c>
      <c r="O19" s="80" t="s">
        <v>398</v>
      </c>
      <c r="P19" s="80" t="s">
        <v>398</v>
      </c>
      <c r="Q19" s="81" t="s">
        <v>398</v>
      </c>
    </row>
    <row r="20" spans="1:17" s="12" customFormat="1" ht="13.5" customHeight="1">
      <c r="A20" s="4"/>
      <c r="B20" s="689"/>
      <c r="C20" s="84" t="s">
        <v>131</v>
      </c>
      <c r="D20" s="85" t="s">
        <v>695</v>
      </c>
      <c r="E20" s="734" t="s">
        <v>711</v>
      </c>
      <c r="F20" s="645"/>
      <c r="G20" s="89" t="s">
        <v>702</v>
      </c>
      <c r="H20" s="90" t="s">
        <v>128</v>
      </c>
      <c r="I20" s="91" t="s">
        <v>703</v>
      </c>
      <c r="J20" s="613"/>
      <c r="K20" s="92" t="s">
        <v>699</v>
      </c>
      <c r="L20" s="93" t="s">
        <v>706</v>
      </c>
      <c r="M20" s="93" t="s">
        <v>700</v>
      </c>
      <c r="N20" s="94">
        <v>5</v>
      </c>
      <c r="O20" s="95" t="s">
        <v>398</v>
      </c>
      <c r="P20" s="95" t="s">
        <v>398</v>
      </c>
      <c r="Q20" s="96" t="s">
        <v>398</v>
      </c>
    </row>
    <row r="21" spans="2:17" s="12" customFormat="1" ht="14.25" customHeight="1">
      <c r="B21" s="708" t="s">
        <v>132</v>
      </c>
      <c r="C21" s="709"/>
      <c r="D21" s="564"/>
      <c r="E21" s="565"/>
      <c r="F21" s="565"/>
      <c r="G21" s="565"/>
      <c r="H21" s="565"/>
      <c r="I21" s="566"/>
      <c r="J21" s="613"/>
      <c r="K21" s="614"/>
      <c r="L21" s="606"/>
      <c r="M21" s="607"/>
      <c r="N21" s="97">
        <v>27</v>
      </c>
      <c r="O21" s="97">
        <v>2</v>
      </c>
      <c r="P21" s="97">
        <v>51</v>
      </c>
      <c r="Q21" s="98"/>
    </row>
    <row r="22" spans="1:17" s="12" customFormat="1" ht="24" customHeight="1">
      <c r="A22" s="4"/>
      <c r="B22" s="636" t="s">
        <v>26</v>
      </c>
      <c r="C22" s="65" t="s">
        <v>133</v>
      </c>
      <c r="D22" s="633" t="s">
        <v>713</v>
      </c>
      <c r="E22" s="726"/>
      <c r="F22" s="727"/>
      <c r="G22" s="66" t="s">
        <v>702</v>
      </c>
      <c r="H22" s="102" t="s">
        <v>134</v>
      </c>
      <c r="I22" s="103" t="s">
        <v>698</v>
      </c>
      <c r="J22" s="612">
        <v>110181</v>
      </c>
      <c r="K22" s="67" t="s">
        <v>699</v>
      </c>
      <c r="L22" s="68" t="s">
        <v>699</v>
      </c>
      <c r="M22" s="68" t="s">
        <v>700</v>
      </c>
      <c r="N22" s="69">
        <v>1</v>
      </c>
      <c r="O22" s="69">
        <v>1</v>
      </c>
      <c r="P22" s="69">
        <v>21</v>
      </c>
      <c r="Q22" s="104" t="s">
        <v>714</v>
      </c>
    </row>
    <row r="23" spans="1:17" s="12" customFormat="1" ht="13.5" customHeight="1">
      <c r="A23" s="4"/>
      <c r="B23" s="638"/>
      <c r="C23" s="70" t="s">
        <v>28</v>
      </c>
      <c r="D23" s="71" t="s">
        <v>695</v>
      </c>
      <c r="E23" s="72"/>
      <c r="F23" s="105"/>
      <c r="G23" s="74" t="s">
        <v>702</v>
      </c>
      <c r="H23" s="75" t="s">
        <v>114</v>
      </c>
      <c r="I23" s="76" t="s">
        <v>703</v>
      </c>
      <c r="J23" s="613"/>
      <c r="K23" s="77" t="s">
        <v>699</v>
      </c>
      <c r="L23" s="78" t="s">
        <v>699</v>
      </c>
      <c r="M23" s="78" t="s">
        <v>700</v>
      </c>
      <c r="N23" s="79">
        <v>1</v>
      </c>
      <c r="O23" s="80" t="s">
        <v>398</v>
      </c>
      <c r="P23" s="80" t="s">
        <v>398</v>
      </c>
      <c r="Q23" s="81" t="s">
        <v>398</v>
      </c>
    </row>
    <row r="24" spans="1:17" s="12" customFormat="1" ht="13.5" customHeight="1">
      <c r="A24" s="4"/>
      <c r="B24" s="638"/>
      <c r="C24" s="70" t="s">
        <v>29</v>
      </c>
      <c r="D24" s="71" t="s">
        <v>695</v>
      </c>
      <c r="E24" s="72"/>
      <c r="F24" s="105"/>
      <c r="G24" s="74" t="s">
        <v>702</v>
      </c>
      <c r="H24" s="75" t="s">
        <v>114</v>
      </c>
      <c r="I24" s="76" t="s">
        <v>703</v>
      </c>
      <c r="J24" s="613"/>
      <c r="K24" s="77" t="s">
        <v>699</v>
      </c>
      <c r="L24" s="78" t="s">
        <v>699</v>
      </c>
      <c r="M24" s="78" t="s">
        <v>700</v>
      </c>
      <c r="N24" s="79">
        <v>1</v>
      </c>
      <c r="O24" s="80" t="s">
        <v>398</v>
      </c>
      <c r="P24" s="80" t="s">
        <v>398</v>
      </c>
      <c r="Q24" s="81" t="s">
        <v>398</v>
      </c>
    </row>
    <row r="25" spans="1:17" s="12" customFormat="1" ht="13.5" customHeight="1">
      <c r="A25" s="4"/>
      <c r="B25" s="637"/>
      <c r="C25" s="84" t="s">
        <v>30</v>
      </c>
      <c r="D25" s="85" t="s">
        <v>695</v>
      </c>
      <c r="E25" s="88" t="s">
        <v>715</v>
      </c>
      <c r="F25" s="107"/>
      <c r="G25" s="89" t="s">
        <v>702</v>
      </c>
      <c r="H25" s="90" t="s">
        <v>134</v>
      </c>
      <c r="I25" s="91" t="s">
        <v>703</v>
      </c>
      <c r="J25" s="613"/>
      <c r="K25" s="92" t="s">
        <v>699</v>
      </c>
      <c r="L25" s="93" t="s">
        <v>699</v>
      </c>
      <c r="M25" s="93" t="s">
        <v>700</v>
      </c>
      <c r="N25" s="94">
        <v>1</v>
      </c>
      <c r="O25" s="95" t="s">
        <v>398</v>
      </c>
      <c r="P25" s="95" t="s">
        <v>398</v>
      </c>
      <c r="Q25" s="96" t="s">
        <v>398</v>
      </c>
    </row>
    <row r="26" spans="2:17" s="12" customFormat="1" ht="14.25" customHeight="1">
      <c r="B26" s="679" t="s">
        <v>135</v>
      </c>
      <c r="C26" s="680"/>
      <c r="D26" s="725"/>
      <c r="E26" s="641"/>
      <c r="F26" s="641"/>
      <c r="G26" s="641"/>
      <c r="H26" s="641"/>
      <c r="I26" s="642"/>
      <c r="J26" s="613"/>
      <c r="K26" s="615"/>
      <c r="L26" s="616"/>
      <c r="M26" s="617"/>
      <c r="N26" s="108">
        <v>4</v>
      </c>
      <c r="O26" s="108">
        <v>1</v>
      </c>
      <c r="P26" s="108">
        <v>21</v>
      </c>
      <c r="Q26" s="109"/>
    </row>
    <row r="27" spans="1:17" s="12" customFormat="1" ht="8.25" customHeight="1">
      <c r="A27" s="575"/>
      <c r="B27" s="638" t="s">
        <v>31</v>
      </c>
      <c r="C27" s="626" t="s">
        <v>136</v>
      </c>
      <c r="D27" s="685" t="s">
        <v>695</v>
      </c>
      <c r="E27" s="681" t="s">
        <v>715</v>
      </c>
      <c r="F27" s="683"/>
      <c r="G27" s="550" t="s">
        <v>702</v>
      </c>
      <c r="H27" s="551" t="s">
        <v>119</v>
      </c>
      <c r="I27" s="580" t="s">
        <v>703</v>
      </c>
      <c r="J27" s="612">
        <v>68823</v>
      </c>
      <c r="K27" s="567" t="s">
        <v>699</v>
      </c>
      <c r="L27" s="545" t="s">
        <v>699</v>
      </c>
      <c r="M27" s="545" t="s">
        <v>700</v>
      </c>
      <c r="N27" s="470">
        <v>9</v>
      </c>
      <c r="O27" s="470">
        <v>1</v>
      </c>
      <c r="P27" s="470">
        <v>8</v>
      </c>
      <c r="Q27" s="468" t="s">
        <v>714</v>
      </c>
    </row>
    <row r="28" spans="1:17" s="12" customFormat="1" ht="8.25" customHeight="1">
      <c r="A28" s="575"/>
      <c r="B28" s="638"/>
      <c r="C28" s="626"/>
      <c r="D28" s="686"/>
      <c r="E28" s="682"/>
      <c r="F28" s="684"/>
      <c r="G28" s="582"/>
      <c r="H28" s="582"/>
      <c r="I28" s="598"/>
      <c r="J28" s="613"/>
      <c r="K28" s="568"/>
      <c r="L28" s="546"/>
      <c r="M28" s="546"/>
      <c r="N28" s="546"/>
      <c r="O28" s="470"/>
      <c r="P28" s="470"/>
      <c r="Q28" s="469"/>
    </row>
    <row r="29" spans="1:17" s="12" customFormat="1" ht="8.25" customHeight="1">
      <c r="A29" s="575"/>
      <c r="B29" s="638" t="s">
        <v>33</v>
      </c>
      <c r="C29" s="626" t="s">
        <v>137</v>
      </c>
      <c r="D29" s="632" t="s">
        <v>695</v>
      </c>
      <c r="E29" s="632" t="s">
        <v>716</v>
      </c>
      <c r="F29" s="579"/>
      <c r="G29" s="550" t="s">
        <v>717</v>
      </c>
      <c r="H29" s="551" t="s">
        <v>138</v>
      </c>
      <c r="I29" s="580" t="s">
        <v>698</v>
      </c>
      <c r="J29" s="612">
        <v>57766</v>
      </c>
      <c r="K29" s="567" t="s">
        <v>699</v>
      </c>
      <c r="L29" s="545" t="s">
        <v>699</v>
      </c>
      <c r="M29" s="545" t="s">
        <v>700</v>
      </c>
      <c r="N29" s="553" t="s">
        <v>398</v>
      </c>
      <c r="O29" s="470">
        <v>1</v>
      </c>
      <c r="P29" s="470">
        <v>27</v>
      </c>
      <c r="Q29" s="468" t="s">
        <v>714</v>
      </c>
    </row>
    <row r="30" spans="1:17" s="12" customFormat="1" ht="8.25" customHeight="1">
      <c r="A30" s="575"/>
      <c r="B30" s="638"/>
      <c r="C30" s="626"/>
      <c r="D30" s="575"/>
      <c r="E30" s="575"/>
      <c r="F30" s="579"/>
      <c r="G30" s="552"/>
      <c r="H30" s="552"/>
      <c r="I30" s="575"/>
      <c r="J30" s="613"/>
      <c r="K30" s="579"/>
      <c r="L30" s="552"/>
      <c r="M30" s="552"/>
      <c r="N30" s="582"/>
      <c r="O30" s="461"/>
      <c r="P30" s="461"/>
      <c r="Q30" s="471"/>
    </row>
    <row r="31" spans="1:17" s="12" customFormat="1" ht="14.25" customHeight="1">
      <c r="A31" s="4"/>
      <c r="B31" s="687" t="s">
        <v>35</v>
      </c>
      <c r="C31" s="65" t="s">
        <v>139</v>
      </c>
      <c r="D31" s="99" t="s">
        <v>695</v>
      </c>
      <c r="E31" s="100" t="s">
        <v>715</v>
      </c>
      <c r="F31" s="101"/>
      <c r="G31" s="66" t="s">
        <v>702</v>
      </c>
      <c r="H31" s="102" t="s">
        <v>138</v>
      </c>
      <c r="I31" s="103" t="s">
        <v>703</v>
      </c>
      <c r="J31" s="612">
        <v>46713</v>
      </c>
      <c r="K31" s="67" t="s">
        <v>699</v>
      </c>
      <c r="L31" s="68" t="s">
        <v>699</v>
      </c>
      <c r="M31" s="68" t="s">
        <v>700</v>
      </c>
      <c r="N31" s="69">
        <v>1</v>
      </c>
      <c r="O31" s="69">
        <v>1</v>
      </c>
      <c r="P31" s="69">
        <v>37</v>
      </c>
      <c r="Q31" s="104" t="s">
        <v>714</v>
      </c>
    </row>
    <row r="32" spans="1:17" s="12" customFormat="1" ht="14.25" customHeight="1">
      <c r="A32" s="4"/>
      <c r="B32" s="689"/>
      <c r="C32" s="84" t="s">
        <v>37</v>
      </c>
      <c r="D32" s="85" t="s">
        <v>695</v>
      </c>
      <c r="E32" s="88" t="s">
        <v>715</v>
      </c>
      <c r="F32" s="107"/>
      <c r="G32" s="89" t="s">
        <v>702</v>
      </c>
      <c r="H32" s="90" t="s">
        <v>140</v>
      </c>
      <c r="I32" s="91" t="s">
        <v>703</v>
      </c>
      <c r="J32" s="613"/>
      <c r="K32" s="92" t="s">
        <v>699</v>
      </c>
      <c r="L32" s="93" t="s">
        <v>699</v>
      </c>
      <c r="M32" s="93" t="s">
        <v>700</v>
      </c>
      <c r="N32" s="94">
        <v>1</v>
      </c>
      <c r="O32" s="95" t="s">
        <v>398</v>
      </c>
      <c r="P32" s="95" t="s">
        <v>398</v>
      </c>
      <c r="Q32" s="96" t="s">
        <v>398</v>
      </c>
    </row>
    <row r="33" spans="2:17" s="12" customFormat="1" ht="14.25" customHeight="1">
      <c r="B33" s="679" t="s">
        <v>141</v>
      </c>
      <c r="C33" s="680"/>
      <c r="D33" s="640"/>
      <c r="E33" s="640"/>
      <c r="F33" s="640"/>
      <c r="G33" s="641"/>
      <c r="H33" s="641"/>
      <c r="I33" s="642"/>
      <c r="J33" s="613"/>
      <c r="K33" s="615"/>
      <c r="L33" s="616"/>
      <c r="M33" s="617"/>
      <c r="N33" s="108">
        <v>2</v>
      </c>
      <c r="O33" s="108">
        <v>1</v>
      </c>
      <c r="P33" s="108">
        <v>37</v>
      </c>
      <c r="Q33" s="116"/>
    </row>
    <row r="34" spans="1:17" s="12" customFormat="1" ht="16.5" customHeight="1">
      <c r="A34" s="4"/>
      <c r="B34" s="62" t="s">
        <v>38</v>
      </c>
      <c r="C34" s="63" t="s">
        <v>142</v>
      </c>
      <c r="D34" s="117" t="s">
        <v>695</v>
      </c>
      <c r="E34" s="118"/>
      <c r="F34" s="119"/>
      <c r="G34" s="110" t="s">
        <v>697</v>
      </c>
      <c r="H34" s="110" t="s">
        <v>138</v>
      </c>
      <c r="I34" s="113" t="s">
        <v>703</v>
      </c>
      <c r="J34" s="64">
        <v>66827</v>
      </c>
      <c r="K34" s="120" t="s">
        <v>699</v>
      </c>
      <c r="L34" s="10" t="s">
        <v>699</v>
      </c>
      <c r="M34" s="10" t="s">
        <v>700</v>
      </c>
      <c r="N34" s="97">
        <v>0</v>
      </c>
      <c r="O34" s="97">
        <v>1</v>
      </c>
      <c r="P34" s="97">
        <v>36</v>
      </c>
      <c r="Q34" s="121" t="s">
        <v>714</v>
      </c>
    </row>
    <row r="35" spans="1:17" s="12" customFormat="1" ht="18.75" customHeight="1">
      <c r="A35" s="575"/>
      <c r="B35" s="636" t="s">
        <v>40</v>
      </c>
      <c r="C35" s="65" t="s">
        <v>143</v>
      </c>
      <c r="D35" s="633" t="s">
        <v>718</v>
      </c>
      <c r="E35" s="634"/>
      <c r="F35" s="635"/>
      <c r="G35" s="102" t="s">
        <v>697</v>
      </c>
      <c r="H35" s="102" t="s">
        <v>144</v>
      </c>
      <c r="I35" s="103" t="s">
        <v>710</v>
      </c>
      <c r="J35" s="612">
        <v>37488</v>
      </c>
      <c r="K35" s="112" t="s">
        <v>699</v>
      </c>
      <c r="L35" s="42" t="s">
        <v>699</v>
      </c>
      <c r="M35" s="42" t="s">
        <v>700</v>
      </c>
      <c r="N35" s="122">
        <v>0</v>
      </c>
      <c r="O35" s="122">
        <v>1</v>
      </c>
      <c r="P35" s="122">
        <v>16</v>
      </c>
      <c r="Q35" s="123" t="s">
        <v>714</v>
      </c>
    </row>
    <row r="36" spans="1:17" s="12" customFormat="1" ht="14.25" customHeight="1">
      <c r="A36" s="575"/>
      <c r="B36" s="637"/>
      <c r="C36" s="84" t="s">
        <v>145</v>
      </c>
      <c r="D36" s="643" t="s">
        <v>719</v>
      </c>
      <c r="E36" s="644"/>
      <c r="F36" s="645"/>
      <c r="G36" s="90" t="s">
        <v>697</v>
      </c>
      <c r="H36" s="90" t="s">
        <v>140</v>
      </c>
      <c r="I36" s="91" t="s">
        <v>710</v>
      </c>
      <c r="J36" s="613"/>
      <c r="K36" s="2" t="s">
        <v>720</v>
      </c>
      <c r="L36" s="3" t="s">
        <v>720</v>
      </c>
      <c r="M36" s="3" t="s">
        <v>707</v>
      </c>
      <c r="N36" s="124">
        <v>0</v>
      </c>
      <c r="O36" s="124">
        <v>1</v>
      </c>
      <c r="P36" s="124">
        <v>18</v>
      </c>
      <c r="Q36" s="125" t="s">
        <v>721</v>
      </c>
    </row>
    <row r="37" spans="2:17" s="12" customFormat="1" ht="14.25" customHeight="1">
      <c r="B37" s="708" t="s">
        <v>146</v>
      </c>
      <c r="C37" s="709"/>
      <c r="D37" s="564"/>
      <c r="E37" s="565"/>
      <c r="F37" s="565"/>
      <c r="G37" s="565"/>
      <c r="H37" s="565"/>
      <c r="I37" s="566"/>
      <c r="J37" s="613"/>
      <c r="K37" s="618"/>
      <c r="L37" s="587"/>
      <c r="M37" s="607"/>
      <c r="N37" s="97">
        <v>0</v>
      </c>
      <c r="O37" s="97">
        <v>2</v>
      </c>
      <c r="P37" s="97">
        <v>34</v>
      </c>
      <c r="Q37" s="98"/>
    </row>
    <row r="38" spans="1:17" s="12" customFormat="1" ht="9" customHeight="1">
      <c r="A38" s="575"/>
      <c r="B38" s="636" t="s">
        <v>43</v>
      </c>
      <c r="C38" s="650" t="s">
        <v>147</v>
      </c>
      <c r="D38" s="633" t="s">
        <v>722</v>
      </c>
      <c r="E38" s="728" t="s">
        <v>723</v>
      </c>
      <c r="F38" s="732"/>
      <c r="G38" s="574" t="s">
        <v>702</v>
      </c>
      <c r="H38" s="574" t="s">
        <v>144</v>
      </c>
      <c r="I38" s="556" t="s">
        <v>710</v>
      </c>
      <c r="J38" s="612">
        <v>36821</v>
      </c>
      <c r="K38" s="554" t="s">
        <v>699</v>
      </c>
      <c r="L38" s="583" t="s">
        <v>699</v>
      </c>
      <c r="M38" s="583" t="s">
        <v>700</v>
      </c>
      <c r="N38" s="453">
        <v>0</v>
      </c>
      <c r="O38" s="453">
        <v>1</v>
      </c>
      <c r="P38" s="453">
        <v>28</v>
      </c>
      <c r="Q38" s="668" t="s">
        <v>724</v>
      </c>
    </row>
    <row r="39" spans="1:17" s="12" customFormat="1" ht="8.25" customHeight="1">
      <c r="A39" s="575"/>
      <c r="B39" s="638"/>
      <c r="C39" s="651"/>
      <c r="D39" s="648"/>
      <c r="E39" s="573"/>
      <c r="F39" s="657"/>
      <c r="G39" s="570"/>
      <c r="H39" s="558"/>
      <c r="I39" s="557"/>
      <c r="J39" s="613"/>
      <c r="K39" s="540"/>
      <c r="L39" s="584"/>
      <c r="M39" s="584"/>
      <c r="N39" s="454"/>
      <c r="O39" s="454"/>
      <c r="P39" s="454"/>
      <c r="Q39" s="669"/>
    </row>
    <row r="40" spans="1:17" s="12" customFormat="1" ht="15.75" customHeight="1">
      <c r="A40" s="4"/>
      <c r="B40" s="637"/>
      <c r="C40" s="84" t="s">
        <v>45</v>
      </c>
      <c r="D40" s="85"/>
      <c r="E40" s="88" t="s">
        <v>725</v>
      </c>
      <c r="F40" s="128"/>
      <c r="G40" s="90" t="s">
        <v>702</v>
      </c>
      <c r="H40" s="90" t="s">
        <v>144</v>
      </c>
      <c r="I40" s="91" t="s">
        <v>698</v>
      </c>
      <c r="J40" s="613"/>
      <c r="K40" s="2" t="s">
        <v>699</v>
      </c>
      <c r="L40" s="3" t="s">
        <v>699</v>
      </c>
      <c r="M40" s="3" t="s">
        <v>700</v>
      </c>
      <c r="N40" s="129" t="s">
        <v>398</v>
      </c>
      <c r="O40" s="129" t="s">
        <v>398</v>
      </c>
      <c r="P40" s="129" t="s">
        <v>398</v>
      </c>
      <c r="Q40" s="130" t="s">
        <v>398</v>
      </c>
    </row>
    <row r="41" spans="2:17" s="12" customFormat="1" ht="14.25" customHeight="1">
      <c r="B41" s="708" t="s">
        <v>148</v>
      </c>
      <c r="C41" s="709"/>
      <c r="D41" s="564"/>
      <c r="E41" s="565"/>
      <c r="F41" s="565"/>
      <c r="G41" s="565"/>
      <c r="H41" s="565"/>
      <c r="I41" s="566"/>
      <c r="J41" s="613"/>
      <c r="K41" s="618"/>
      <c r="L41" s="587"/>
      <c r="M41" s="607"/>
      <c r="N41" s="97">
        <v>0</v>
      </c>
      <c r="O41" s="97">
        <v>1</v>
      </c>
      <c r="P41" s="97">
        <v>28</v>
      </c>
      <c r="Q41" s="98"/>
    </row>
    <row r="42" spans="1:17" s="12" customFormat="1" ht="14.25" customHeight="1">
      <c r="A42" s="4"/>
      <c r="B42" s="636" t="s">
        <v>46</v>
      </c>
      <c r="C42" s="65" t="s">
        <v>149</v>
      </c>
      <c r="D42" s="99" t="s">
        <v>719</v>
      </c>
      <c r="E42" s="100"/>
      <c r="F42" s="131"/>
      <c r="G42" s="102" t="s">
        <v>717</v>
      </c>
      <c r="H42" s="102" t="s">
        <v>150</v>
      </c>
      <c r="I42" s="103" t="s">
        <v>703</v>
      </c>
      <c r="J42" s="612">
        <v>41919</v>
      </c>
      <c r="K42" s="112" t="s">
        <v>699</v>
      </c>
      <c r="L42" s="42" t="s">
        <v>699</v>
      </c>
      <c r="M42" s="42" t="s">
        <v>700</v>
      </c>
      <c r="N42" s="122">
        <v>0</v>
      </c>
      <c r="O42" s="122">
        <v>1</v>
      </c>
      <c r="P42" s="122">
        <v>6</v>
      </c>
      <c r="Q42" s="123" t="s">
        <v>714</v>
      </c>
    </row>
    <row r="43" spans="1:17" s="12" customFormat="1" ht="14.25" customHeight="1">
      <c r="A43" s="4"/>
      <c r="B43" s="638"/>
      <c r="C43" s="70" t="s">
        <v>48</v>
      </c>
      <c r="D43" s="71" t="s">
        <v>705</v>
      </c>
      <c r="E43" s="72"/>
      <c r="F43" s="132"/>
      <c r="G43" s="75" t="s">
        <v>717</v>
      </c>
      <c r="H43" s="75" t="s">
        <v>140</v>
      </c>
      <c r="I43" s="76" t="s">
        <v>703</v>
      </c>
      <c r="J43" s="613"/>
      <c r="K43" s="106" t="s">
        <v>706</v>
      </c>
      <c r="L43" s="17" t="s">
        <v>699</v>
      </c>
      <c r="M43" s="17" t="s">
        <v>700</v>
      </c>
      <c r="N43" s="122">
        <v>0</v>
      </c>
      <c r="O43" s="126" t="s">
        <v>398</v>
      </c>
      <c r="P43" s="126" t="s">
        <v>398</v>
      </c>
      <c r="Q43" s="133" t="s">
        <v>398</v>
      </c>
    </row>
    <row r="44" spans="1:17" s="12" customFormat="1" ht="14.25" customHeight="1">
      <c r="A44" s="4"/>
      <c r="B44" s="637"/>
      <c r="C44" s="84" t="s">
        <v>49</v>
      </c>
      <c r="D44" s="85" t="s">
        <v>695</v>
      </c>
      <c r="E44" s="88"/>
      <c r="F44" s="128"/>
      <c r="G44" s="90" t="s">
        <v>717</v>
      </c>
      <c r="H44" s="90" t="s">
        <v>150</v>
      </c>
      <c r="I44" s="91" t="s">
        <v>703</v>
      </c>
      <c r="J44" s="613"/>
      <c r="K44" s="2" t="s">
        <v>706</v>
      </c>
      <c r="L44" s="3" t="s">
        <v>699</v>
      </c>
      <c r="M44" s="3" t="s">
        <v>707</v>
      </c>
      <c r="N44" s="129" t="s">
        <v>398</v>
      </c>
      <c r="O44" s="124">
        <v>0</v>
      </c>
      <c r="P44" s="129" t="s">
        <v>398</v>
      </c>
      <c r="Q44" s="130" t="s">
        <v>398</v>
      </c>
    </row>
    <row r="45" spans="2:17" s="12" customFormat="1" ht="14.25" customHeight="1">
      <c r="B45" s="679" t="s">
        <v>151</v>
      </c>
      <c r="C45" s="680"/>
      <c r="D45" s="649"/>
      <c r="E45" s="641"/>
      <c r="F45" s="641"/>
      <c r="G45" s="641"/>
      <c r="H45" s="641"/>
      <c r="I45" s="642"/>
      <c r="J45" s="613"/>
      <c r="K45" s="585"/>
      <c r="L45" s="586"/>
      <c r="M45" s="617"/>
      <c r="N45" s="108">
        <v>0</v>
      </c>
      <c r="O45" s="108">
        <v>1</v>
      </c>
      <c r="P45" s="108">
        <v>6</v>
      </c>
      <c r="Q45" s="116"/>
    </row>
    <row r="46" spans="1:17" s="12" customFormat="1" ht="14.25" customHeight="1">
      <c r="A46" s="4"/>
      <c r="B46" s="134" t="s">
        <v>152</v>
      </c>
      <c r="C46" s="63" t="s">
        <v>153</v>
      </c>
      <c r="D46" s="115" t="s">
        <v>695</v>
      </c>
      <c r="E46" s="653" t="s">
        <v>726</v>
      </c>
      <c r="F46" s="552"/>
      <c r="G46" s="110" t="s">
        <v>697</v>
      </c>
      <c r="H46" s="110" t="s">
        <v>154</v>
      </c>
      <c r="I46" s="113" t="s">
        <v>710</v>
      </c>
      <c r="J46" s="64">
        <v>40295</v>
      </c>
      <c r="K46" s="120" t="s">
        <v>706</v>
      </c>
      <c r="L46" s="10" t="s">
        <v>706</v>
      </c>
      <c r="M46" s="10" t="s">
        <v>707</v>
      </c>
      <c r="N46" s="114" t="s">
        <v>398</v>
      </c>
      <c r="O46" s="114" t="s">
        <v>398</v>
      </c>
      <c r="P46" s="114" t="s">
        <v>398</v>
      </c>
      <c r="Q46" s="86" t="s">
        <v>398</v>
      </c>
    </row>
    <row r="47" spans="1:17" s="12" customFormat="1" ht="8.25" customHeight="1">
      <c r="A47" s="575"/>
      <c r="B47" s="636" t="s">
        <v>52</v>
      </c>
      <c r="C47" s="650" t="s">
        <v>155</v>
      </c>
      <c r="D47" s="633" t="s">
        <v>695</v>
      </c>
      <c r="E47" s="571" t="s">
        <v>715</v>
      </c>
      <c r="F47" s="572"/>
      <c r="G47" s="574" t="s">
        <v>702</v>
      </c>
      <c r="H47" s="574" t="s">
        <v>150</v>
      </c>
      <c r="I47" s="556" t="s">
        <v>703</v>
      </c>
      <c r="J47" s="612">
        <v>45470</v>
      </c>
      <c r="K47" s="554" t="s">
        <v>699</v>
      </c>
      <c r="L47" s="583" t="s">
        <v>699</v>
      </c>
      <c r="M47" s="583" t="s">
        <v>700</v>
      </c>
      <c r="N47" s="453">
        <v>0</v>
      </c>
      <c r="O47" s="676" t="s">
        <v>398</v>
      </c>
      <c r="P47" s="676" t="s">
        <v>398</v>
      </c>
      <c r="Q47" s="665" t="s">
        <v>398</v>
      </c>
    </row>
    <row r="48" spans="1:17" s="12" customFormat="1" ht="8.25" customHeight="1">
      <c r="A48" s="575"/>
      <c r="B48" s="638"/>
      <c r="C48" s="651"/>
      <c r="D48" s="648"/>
      <c r="E48" s="573"/>
      <c r="F48" s="555"/>
      <c r="G48" s="570"/>
      <c r="H48" s="558"/>
      <c r="I48" s="557"/>
      <c r="J48" s="613"/>
      <c r="K48" s="540"/>
      <c r="L48" s="584"/>
      <c r="M48" s="584"/>
      <c r="N48" s="454"/>
      <c r="O48" s="558"/>
      <c r="P48" s="558"/>
      <c r="Q48" s="666"/>
    </row>
    <row r="49" spans="1:17" s="12" customFormat="1" ht="12.75" customHeight="1">
      <c r="A49" s="4"/>
      <c r="B49" s="638"/>
      <c r="C49" s="70" t="s">
        <v>54</v>
      </c>
      <c r="D49" s="71" t="s">
        <v>695</v>
      </c>
      <c r="E49" s="559" t="s">
        <v>715</v>
      </c>
      <c r="F49" s="555"/>
      <c r="G49" s="75" t="s">
        <v>702</v>
      </c>
      <c r="H49" s="75" t="s">
        <v>150</v>
      </c>
      <c r="I49" s="76" t="s">
        <v>703</v>
      </c>
      <c r="J49" s="613"/>
      <c r="K49" s="106" t="s">
        <v>699</v>
      </c>
      <c r="L49" s="17" t="s">
        <v>699</v>
      </c>
      <c r="M49" s="17" t="s">
        <v>700</v>
      </c>
      <c r="N49" s="127">
        <v>0</v>
      </c>
      <c r="O49" s="127">
        <v>0</v>
      </c>
      <c r="P49" s="126" t="s">
        <v>398</v>
      </c>
      <c r="Q49" s="133" t="s">
        <v>398</v>
      </c>
    </row>
    <row r="50" spans="1:17" s="12" customFormat="1" ht="14.25" customHeight="1">
      <c r="A50" s="4"/>
      <c r="B50" s="638"/>
      <c r="C50" s="70" t="s">
        <v>55</v>
      </c>
      <c r="D50" s="71" t="s">
        <v>705</v>
      </c>
      <c r="E50" s="559" t="s">
        <v>715</v>
      </c>
      <c r="F50" s="555"/>
      <c r="G50" s="75" t="s">
        <v>702</v>
      </c>
      <c r="H50" s="75" t="s">
        <v>150</v>
      </c>
      <c r="I50" s="76" t="s">
        <v>703</v>
      </c>
      <c r="J50" s="613"/>
      <c r="K50" s="106" t="s">
        <v>699</v>
      </c>
      <c r="L50" s="17" t="s">
        <v>699</v>
      </c>
      <c r="M50" s="17" t="s">
        <v>700</v>
      </c>
      <c r="N50" s="127">
        <v>0</v>
      </c>
      <c r="O50" s="126" t="s">
        <v>398</v>
      </c>
      <c r="P50" s="126" t="s">
        <v>398</v>
      </c>
      <c r="Q50" s="133" t="s">
        <v>398</v>
      </c>
    </row>
    <row r="51" spans="1:17" s="12" customFormat="1" ht="14.25" customHeight="1">
      <c r="A51" s="4"/>
      <c r="B51" s="637"/>
      <c r="C51" s="84" t="s">
        <v>56</v>
      </c>
      <c r="D51" s="85" t="s">
        <v>695</v>
      </c>
      <c r="E51" s="560" t="s">
        <v>715</v>
      </c>
      <c r="F51" s="561"/>
      <c r="G51" s="90" t="s">
        <v>702</v>
      </c>
      <c r="H51" s="90" t="s">
        <v>140</v>
      </c>
      <c r="I51" s="91" t="s">
        <v>703</v>
      </c>
      <c r="J51" s="613"/>
      <c r="K51" s="2" t="s">
        <v>699</v>
      </c>
      <c r="L51" s="3" t="s">
        <v>699</v>
      </c>
      <c r="M51" s="3" t="s">
        <v>700</v>
      </c>
      <c r="N51" s="124">
        <v>0</v>
      </c>
      <c r="O51" s="129" t="s">
        <v>398</v>
      </c>
      <c r="P51" s="129" t="s">
        <v>398</v>
      </c>
      <c r="Q51" s="130" t="s">
        <v>398</v>
      </c>
    </row>
    <row r="52" spans="2:17" s="12" customFormat="1" ht="14.25" customHeight="1">
      <c r="B52" s="708" t="s">
        <v>156</v>
      </c>
      <c r="C52" s="709"/>
      <c r="D52" s="564"/>
      <c r="E52" s="565"/>
      <c r="F52" s="565"/>
      <c r="G52" s="565"/>
      <c r="H52" s="565"/>
      <c r="I52" s="566"/>
      <c r="J52" s="613"/>
      <c r="K52" s="614"/>
      <c r="L52" s="606"/>
      <c r="M52" s="607"/>
      <c r="N52" s="97">
        <v>0</v>
      </c>
      <c r="O52" s="97">
        <v>0</v>
      </c>
      <c r="P52" s="97">
        <v>0</v>
      </c>
      <c r="Q52" s="98"/>
    </row>
    <row r="53" spans="1:17" s="12" customFormat="1" ht="13.5" customHeight="1">
      <c r="A53" s="4"/>
      <c r="B53" s="636" t="s">
        <v>57</v>
      </c>
      <c r="C53" s="65" t="s">
        <v>0</v>
      </c>
      <c r="D53" s="99" t="s">
        <v>705</v>
      </c>
      <c r="E53" s="562"/>
      <c r="F53" s="563"/>
      <c r="G53" s="102" t="s">
        <v>717</v>
      </c>
      <c r="H53" s="102" t="s">
        <v>114</v>
      </c>
      <c r="I53" s="103" t="s">
        <v>703</v>
      </c>
      <c r="J53" s="612">
        <v>54150</v>
      </c>
      <c r="K53" s="112" t="s">
        <v>699</v>
      </c>
      <c r="L53" s="42" t="s">
        <v>699</v>
      </c>
      <c r="M53" s="42" t="s">
        <v>700</v>
      </c>
      <c r="N53" s="122">
        <v>0</v>
      </c>
      <c r="O53" s="122">
        <v>0</v>
      </c>
      <c r="P53" s="137" t="s">
        <v>398</v>
      </c>
      <c r="Q53" s="138" t="s">
        <v>398</v>
      </c>
    </row>
    <row r="54" spans="1:17" s="12" customFormat="1" ht="13.5" customHeight="1">
      <c r="A54" s="4"/>
      <c r="B54" s="638"/>
      <c r="C54" s="70" t="s">
        <v>58</v>
      </c>
      <c r="D54" s="71" t="s">
        <v>695</v>
      </c>
      <c r="E54" s="559"/>
      <c r="F54" s="555"/>
      <c r="G54" s="75" t="s">
        <v>697</v>
      </c>
      <c r="H54" s="75" t="s">
        <v>114</v>
      </c>
      <c r="I54" s="76" t="s">
        <v>727</v>
      </c>
      <c r="J54" s="613"/>
      <c r="K54" s="106" t="s">
        <v>699</v>
      </c>
      <c r="L54" s="17" t="s">
        <v>706</v>
      </c>
      <c r="M54" s="17" t="s">
        <v>398</v>
      </c>
      <c r="N54" s="127">
        <v>0</v>
      </c>
      <c r="O54" s="127">
        <v>0</v>
      </c>
      <c r="P54" s="126" t="s">
        <v>398</v>
      </c>
      <c r="Q54" s="133" t="s">
        <v>398</v>
      </c>
    </row>
    <row r="55" spans="1:17" s="12" customFormat="1" ht="13.5" customHeight="1">
      <c r="A55" s="4"/>
      <c r="B55" s="637"/>
      <c r="C55" s="84" t="s">
        <v>59</v>
      </c>
      <c r="D55" s="85" t="s">
        <v>695</v>
      </c>
      <c r="E55" s="560"/>
      <c r="F55" s="561"/>
      <c r="G55" s="90" t="s">
        <v>697</v>
      </c>
      <c r="H55" s="90" t="s">
        <v>150</v>
      </c>
      <c r="I55" s="91" t="s">
        <v>703</v>
      </c>
      <c r="J55" s="613"/>
      <c r="K55" s="2" t="s">
        <v>699</v>
      </c>
      <c r="L55" s="3" t="s">
        <v>706</v>
      </c>
      <c r="M55" s="3" t="s">
        <v>699</v>
      </c>
      <c r="N55" s="129" t="s">
        <v>398</v>
      </c>
      <c r="O55" s="124">
        <v>1</v>
      </c>
      <c r="P55" s="124">
        <v>9</v>
      </c>
      <c r="Q55" s="125" t="s">
        <v>728</v>
      </c>
    </row>
    <row r="56" spans="2:17" s="12" customFormat="1" ht="14.25" customHeight="1">
      <c r="B56" s="737" t="s">
        <v>157</v>
      </c>
      <c r="C56" s="738"/>
      <c r="D56" s="564"/>
      <c r="E56" s="565"/>
      <c r="F56" s="565"/>
      <c r="G56" s="565"/>
      <c r="H56" s="565"/>
      <c r="I56" s="566"/>
      <c r="J56" s="613"/>
      <c r="K56" s="614"/>
      <c r="L56" s="606"/>
      <c r="M56" s="607"/>
      <c r="N56" s="97">
        <v>0</v>
      </c>
      <c r="O56" s="97">
        <v>1</v>
      </c>
      <c r="P56" s="97">
        <v>9</v>
      </c>
      <c r="Q56" s="98"/>
    </row>
    <row r="57" spans="1:17" s="12" customFormat="1" ht="13.5" customHeight="1">
      <c r="A57" s="4"/>
      <c r="B57" s="636" t="s">
        <v>60</v>
      </c>
      <c r="C57" s="65" t="s">
        <v>61</v>
      </c>
      <c r="D57" s="99" t="s">
        <v>695</v>
      </c>
      <c r="E57" s="571" t="s">
        <v>715</v>
      </c>
      <c r="F57" s="572"/>
      <c r="G57" s="102" t="s">
        <v>717</v>
      </c>
      <c r="H57" s="102" t="s">
        <v>150</v>
      </c>
      <c r="I57" s="103" t="s">
        <v>703</v>
      </c>
      <c r="J57" s="612">
        <v>33989</v>
      </c>
      <c r="K57" s="112" t="s">
        <v>699</v>
      </c>
      <c r="L57" s="42" t="s">
        <v>706</v>
      </c>
      <c r="M57" s="42" t="s">
        <v>700</v>
      </c>
      <c r="N57" s="122">
        <v>0</v>
      </c>
      <c r="O57" s="137" t="s">
        <v>398</v>
      </c>
      <c r="P57" s="137" t="s">
        <v>398</v>
      </c>
      <c r="Q57" s="138" t="s">
        <v>398</v>
      </c>
    </row>
    <row r="58" spans="1:17" s="12" customFormat="1" ht="13.5" customHeight="1">
      <c r="A58" s="4"/>
      <c r="B58" s="638"/>
      <c r="C58" s="70" t="s">
        <v>62</v>
      </c>
      <c r="D58" s="71" t="s">
        <v>695</v>
      </c>
      <c r="E58" s="559" t="s">
        <v>715</v>
      </c>
      <c r="F58" s="555"/>
      <c r="G58" s="75" t="s">
        <v>702</v>
      </c>
      <c r="H58" s="75" t="s">
        <v>140</v>
      </c>
      <c r="I58" s="76" t="s">
        <v>703</v>
      </c>
      <c r="J58" s="613"/>
      <c r="K58" s="106" t="s">
        <v>699</v>
      </c>
      <c r="L58" s="17" t="s">
        <v>699</v>
      </c>
      <c r="M58" s="17" t="s">
        <v>700</v>
      </c>
      <c r="N58" s="126" t="s">
        <v>398</v>
      </c>
      <c r="O58" s="126" t="s">
        <v>398</v>
      </c>
      <c r="P58" s="126" t="s">
        <v>398</v>
      </c>
      <c r="Q58" s="133" t="s">
        <v>398</v>
      </c>
    </row>
    <row r="59" spans="1:17" s="12" customFormat="1" ht="13.5" customHeight="1">
      <c r="A59" s="4"/>
      <c r="B59" s="638"/>
      <c r="C59" s="70" t="s">
        <v>63</v>
      </c>
      <c r="D59" s="71"/>
      <c r="E59" s="559"/>
      <c r="F59" s="555"/>
      <c r="G59" s="75" t="s">
        <v>729</v>
      </c>
      <c r="H59" s="75" t="s">
        <v>150</v>
      </c>
      <c r="I59" s="76" t="s">
        <v>710</v>
      </c>
      <c r="J59" s="613"/>
      <c r="K59" s="106" t="s">
        <v>706</v>
      </c>
      <c r="L59" s="17" t="s">
        <v>706</v>
      </c>
      <c r="M59" s="17" t="s">
        <v>707</v>
      </c>
      <c r="N59" s="127">
        <v>0</v>
      </c>
      <c r="O59" s="127">
        <v>0</v>
      </c>
      <c r="P59" s="126" t="s">
        <v>398</v>
      </c>
      <c r="Q59" s="133" t="s">
        <v>398</v>
      </c>
    </row>
    <row r="60" spans="1:17" s="12" customFormat="1" ht="13.5" customHeight="1">
      <c r="A60" s="4"/>
      <c r="B60" s="638"/>
      <c r="C60" s="70" t="s">
        <v>158</v>
      </c>
      <c r="D60" s="71" t="s">
        <v>695</v>
      </c>
      <c r="E60" s="559"/>
      <c r="F60" s="555"/>
      <c r="G60" s="75" t="s">
        <v>729</v>
      </c>
      <c r="H60" s="75" t="s">
        <v>150</v>
      </c>
      <c r="I60" s="76" t="s">
        <v>710</v>
      </c>
      <c r="J60" s="613"/>
      <c r="K60" s="106" t="s">
        <v>699</v>
      </c>
      <c r="L60" s="17" t="s">
        <v>699</v>
      </c>
      <c r="M60" s="17" t="s">
        <v>700</v>
      </c>
      <c r="N60" s="127">
        <v>0</v>
      </c>
      <c r="O60" s="127">
        <v>0</v>
      </c>
      <c r="P60" s="126" t="s">
        <v>398</v>
      </c>
      <c r="Q60" s="133" t="s">
        <v>398</v>
      </c>
    </row>
    <row r="61" spans="1:17" s="12" customFormat="1" ht="13.5" customHeight="1">
      <c r="A61" s="4"/>
      <c r="B61" s="637"/>
      <c r="C61" s="84" t="s">
        <v>159</v>
      </c>
      <c r="D61" s="85" t="s">
        <v>730</v>
      </c>
      <c r="E61" s="560"/>
      <c r="F61" s="561"/>
      <c r="G61" s="90" t="s">
        <v>697</v>
      </c>
      <c r="H61" s="90" t="s">
        <v>154</v>
      </c>
      <c r="I61" s="91" t="s">
        <v>731</v>
      </c>
      <c r="J61" s="613"/>
      <c r="K61" s="2" t="s">
        <v>699</v>
      </c>
      <c r="L61" s="3" t="s">
        <v>706</v>
      </c>
      <c r="M61" s="3" t="s">
        <v>398</v>
      </c>
      <c r="N61" s="124">
        <v>1</v>
      </c>
      <c r="O61" s="129" t="s">
        <v>398</v>
      </c>
      <c r="P61" s="129" t="s">
        <v>398</v>
      </c>
      <c r="Q61" s="130" t="s">
        <v>398</v>
      </c>
    </row>
    <row r="62" spans="2:17" s="12" customFormat="1" ht="14.25" customHeight="1">
      <c r="B62" s="679" t="s">
        <v>160</v>
      </c>
      <c r="C62" s="680"/>
      <c r="D62" s="649"/>
      <c r="E62" s="641"/>
      <c r="F62" s="641"/>
      <c r="G62" s="641"/>
      <c r="H62" s="641"/>
      <c r="I62" s="642"/>
      <c r="J62" s="613"/>
      <c r="K62" s="615"/>
      <c r="L62" s="616"/>
      <c r="M62" s="617"/>
      <c r="N62" s="108">
        <v>1</v>
      </c>
      <c r="O62" s="108">
        <v>0</v>
      </c>
      <c r="P62" s="108">
        <v>0</v>
      </c>
      <c r="Q62" s="109"/>
    </row>
    <row r="63" spans="1:17" s="12" customFormat="1" ht="14.25" customHeight="1">
      <c r="A63" s="4"/>
      <c r="B63" s="62" t="s">
        <v>66</v>
      </c>
      <c r="C63" s="63" t="s">
        <v>161</v>
      </c>
      <c r="D63" s="115" t="s">
        <v>695</v>
      </c>
      <c r="E63" s="653"/>
      <c r="F63" s="552"/>
      <c r="G63" s="110" t="s">
        <v>732</v>
      </c>
      <c r="H63" s="110" t="s">
        <v>162</v>
      </c>
      <c r="I63" s="113" t="s">
        <v>703</v>
      </c>
      <c r="J63" s="64">
        <v>6897</v>
      </c>
      <c r="K63" s="120" t="s">
        <v>699</v>
      </c>
      <c r="L63" s="10" t="s">
        <v>699</v>
      </c>
      <c r="M63" s="10" t="s">
        <v>700</v>
      </c>
      <c r="N63" s="97">
        <v>1</v>
      </c>
      <c r="O63" s="114" t="s">
        <v>398</v>
      </c>
      <c r="P63" s="114" t="s">
        <v>398</v>
      </c>
      <c r="Q63" s="86" t="s">
        <v>398</v>
      </c>
    </row>
    <row r="64" spans="1:17" s="12" customFormat="1" ht="14.25" customHeight="1">
      <c r="A64" s="4"/>
      <c r="B64" s="62" t="s">
        <v>68</v>
      </c>
      <c r="C64" s="63" t="s">
        <v>163</v>
      </c>
      <c r="D64" s="115" t="s">
        <v>695</v>
      </c>
      <c r="E64" s="653"/>
      <c r="F64" s="552"/>
      <c r="G64" s="110" t="s">
        <v>702</v>
      </c>
      <c r="H64" s="110" t="s">
        <v>150</v>
      </c>
      <c r="I64" s="113" t="s">
        <v>703</v>
      </c>
      <c r="J64" s="64">
        <v>14896</v>
      </c>
      <c r="K64" s="120" t="s">
        <v>699</v>
      </c>
      <c r="L64" s="10" t="s">
        <v>699</v>
      </c>
      <c r="M64" s="10" t="s">
        <v>700</v>
      </c>
      <c r="N64" s="97">
        <v>1</v>
      </c>
      <c r="O64" s="114" t="s">
        <v>398</v>
      </c>
      <c r="P64" s="114" t="s">
        <v>398</v>
      </c>
      <c r="Q64" s="86" t="s">
        <v>398</v>
      </c>
    </row>
    <row r="65" spans="1:17" s="12" customFormat="1" ht="7.5" customHeight="1">
      <c r="A65" s="575"/>
      <c r="B65" s="638" t="s">
        <v>69</v>
      </c>
      <c r="C65" s="626" t="s">
        <v>164</v>
      </c>
      <c r="D65" s="632" t="s">
        <v>695</v>
      </c>
      <c r="E65" s="653" t="s">
        <v>715</v>
      </c>
      <c r="F65" s="552"/>
      <c r="G65" s="551" t="s">
        <v>702</v>
      </c>
      <c r="H65" s="551" t="s">
        <v>154</v>
      </c>
      <c r="I65" s="580" t="s">
        <v>703</v>
      </c>
      <c r="J65" s="612">
        <v>4102</v>
      </c>
      <c r="K65" s="576" t="s">
        <v>699</v>
      </c>
      <c r="L65" s="581" t="s">
        <v>706</v>
      </c>
      <c r="M65" s="581" t="s">
        <v>700</v>
      </c>
      <c r="N65" s="461">
        <v>1</v>
      </c>
      <c r="O65" s="582" t="s">
        <v>398</v>
      </c>
      <c r="P65" s="582" t="s">
        <v>398</v>
      </c>
      <c r="Q65" s="541" t="s">
        <v>398</v>
      </c>
    </row>
    <row r="66" spans="1:17" s="12" customFormat="1" ht="7.5" customHeight="1">
      <c r="A66" s="575"/>
      <c r="B66" s="638"/>
      <c r="C66" s="626"/>
      <c r="D66" s="575"/>
      <c r="E66" s="579"/>
      <c r="F66" s="552"/>
      <c r="G66" s="552"/>
      <c r="H66" s="552"/>
      <c r="I66" s="575"/>
      <c r="J66" s="613"/>
      <c r="K66" s="577"/>
      <c r="L66" s="582"/>
      <c r="M66" s="582"/>
      <c r="N66" s="461"/>
      <c r="O66" s="582"/>
      <c r="P66" s="582"/>
      <c r="Q66" s="542"/>
    </row>
    <row r="67" spans="1:17" s="12" customFormat="1" ht="14.25" customHeight="1">
      <c r="A67" s="4"/>
      <c r="B67" s="62" t="s">
        <v>71</v>
      </c>
      <c r="C67" s="63" t="s">
        <v>165</v>
      </c>
      <c r="D67" s="115" t="s">
        <v>695</v>
      </c>
      <c r="E67" s="653"/>
      <c r="F67" s="552"/>
      <c r="G67" s="110" t="s">
        <v>702</v>
      </c>
      <c r="H67" s="110" t="s">
        <v>154</v>
      </c>
      <c r="I67" s="113" t="s">
        <v>703</v>
      </c>
      <c r="J67" s="64">
        <v>12564</v>
      </c>
      <c r="K67" s="120" t="s">
        <v>699</v>
      </c>
      <c r="L67" s="10" t="s">
        <v>699</v>
      </c>
      <c r="M67" s="10" t="s">
        <v>700</v>
      </c>
      <c r="N67" s="114" t="s">
        <v>398</v>
      </c>
      <c r="O67" s="97">
        <v>0</v>
      </c>
      <c r="P67" s="114" t="s">
        <v>398</v>
      </c>
      <c r="Q67" s="86" t="s">
        <v>398</v>
      </c>
    </row>
    <row r="68" spans="1:17" s="12" customFormat="1" ht="14.25" customHeight="1">
      <c r="A68" s="4"/>
      <c r="B68" s="62" t="s">
        <v>73</v>
      </c>
      <c r="C68" s="63" t="s">
        <v>166</v>
      </c>
      <c r="D68" s="115" t="s">
        <v>695</v>
      </c>
      <c r="E68" s="653" t="s">
        <v>733</v>
      </c>
      <c r="F68" s="552"/>
      <c r="G68" s="110" t="s">
        <v>702</v>
      </c>
      <c r="H68" s="110" t="s">
        <v>154</v>
      </c>
      <c r="I68" s="113" t="s">
        <v>703</v>
      </c>
      <c r="J68" s="64">
        <v>12038</v>
      </c>
      <c r="K68" s="120" t="s">
        <v>699</v>
      </c>
      <c r="L68" s="10" t="s">
        <v>699</v>
      </c>
      <c r="M68" s="10" t="s">
        <v>700</v>
      </c>
      <c r="N68" s="97">
        <v>0</v>
      </c>
      <c r="O68" s="114" t="s">
        <v>398</v>
      </c>
      <c r="P68" s="114" t="s">
        <v>398</v>
      </c>
      <c r="Q68" s="86" t="s">
        <v>398</v>
      </c>
    </row>
    <row r="69" spans="1:17" s="12" customFormat="1" ht="9" customHeight="1">
      <c r="A69" s="575"/>
      <c r="B69" s="638" t="s">
        <v>75</v>
      </c>
      <c r="C69" s="626" t="s">
        <v>76</v>
      </c>
      <c r="D69" s="632" t="s">
        <v>695</v>
      </c>
      <c r="E69" s="653" t="s">
        <v>715</v>
      </c>
      <c r="F69" s="552"/>
      <c r="G69" s="551" t="s">
        <v>702</v>
      </c>
      <c r="H69" s="551" t="s">
        <v>167</v>
      </c>
      <c r="I69" s="580" t="s">
        <v>703</v>
      </c>
      <c r="J69" s="612">
        <v>7511</v>
      </c>
      <c r="K69" s="576" t="s">
        <v>699</v>
      </c>
      <c r="L69" s="581" t="s">
        <v>699</v>
      </c>
      <c r="M69" s="581" t="s">
        <v>700</v>
      </c>
      <c r="N69" s="582" t="s">
        <v>398</v>
      </c>
      <c r="O69" s="582" t="s">
        <v>398</v>
      </c>
      <c r="P69" s="582" t="s">
        <v>398</v>
      </c>
      <c r="Q69" s="541" t="s">
        <v>398</v>
      </c>
    </row>
    <row r="70" spans="1:17" s="12" customFormat="1" ht="9" customHeight="1">
      <c r="A70" s="575"/>
      <c r="B70" s="638"/>
      <c r="C70" s="626"/>
      <c r="D70" s="575"/>
      <c r="E70" s="579"/>
      <c r="F70" s="552"/>
      <c r="G70" s="552"/>
      <c r="H70" s="552"/>
      <c r="I70" s="575"/>
      <c r="J70" s="613"/>
      <c r="K70" s="577"/>
      <c r="L70" s="582"/>
      <c r="M70" s="582"/>
      <c r="N70" s="582"/>
      <c r="O70" s="582"/>
      <c r="P70" s="582"/>
      <c r="Q70" s="542"/>
    </row>
    <row r="71" spans="1:17" s="12" customFormat="1" ht="13.5" customHeight="1">
      <c r="A71" s="575"/>
      <c r="B71" s="638" t="s">
        <v>77</v>
      </c>
      <c r="C71" s="626" t="s">
        <v>168</v>
      </c>
      <c r="D71" s="632" t="s">
        <v>734</v>
      </c>
      <c r="E71" s="706" t="s">
        <v>735</v>
      </c>
      <c r="F71" s="722"/>
      <c r="G71" s="551" t="s">
        <v>702</v>
      </c>
      <c r="H71" s="551" t="s">
        <v>140</v>
      </c>
      <c r="I71" s="580" t="s">
        <v>703</v>
      </c>
      <c r="J71" s="612">
        <v>12570</v>
      </c>
      <c r="K71" s="576" t="s">
        <v>699</v>
      </c>
      <c r="L71" s="581" t="s">
        <v>699</v>
      </c>
      <c r="M71" s="581" t="s">
        <v>700</v>
      </c>
      <c r="N71" s="582" t="s">
        <v>398</v>
      </c>
      <c r="O71" s="582" t="s">
        <v>398</v>
      </c>
      <c r="P71" s="582" t="s">
        <v>398</v>
      </c>
      <c r="Q71" s="541" t="s">
        <v>398</v>
      </c>
    </row>
    <row r="72" spans="1:17" s="12" customFormat="1" ht="13.5" customHeight="1">
      <c r="A72" s="575"/>
      <c r="B72" s="638"/>
      <c r="C72" s="626"/>
      <c r="D72" s="575"/>
      <c r="E72" s="723"/>
      <c r="F72" s="699"/>
      <c r="G72" s="552"/>
      <c r="H72" s="552"/>
      <c r="I72" s="575"/>
      <c r="J72" s="613"/>
      <c r="K72" s="577"/>
      <c r="L72" s="582"/>
      <c r="M72" s="582"/>
      <c r="N72" s="582"/>
      <c r="O72" s="582"/>
      <c r="P72" s="582"/>
      <c r="Q72" s="542"/>
    </row>
    <row r="73" spans="1:17" s="12" customFormat="1" ht="7.5" customHeight="1">
      <c r="A73" s="575"/>
      <c r="B73" s="638" t="s">
        <v>79</v>
      </c>
      <c r="C73" s="626" t="s">
        <v>169</v>
      </c>
      <c r="D73" s="632" t="s">
        <v>695</v>
      </c>
      <c r="E73" s="653"/>
      <c r="F73" s="552"/>
      <c r="G73" s="551" t="s">
        <v>697</v>
      </c>
      <c r="H73" s="551" t="s">
        <v>154</v>
      </c>
      <c r="I73" s="580" t="s">
        <v>698</v>
      </c>
      <c r="J73" s="612">
        <v>19165</v>
      </c>
      <c r="K73" s="576" t="s">
        <v>699</v>
      </c>
      <c r="L73" s="581" t="s">
        <v>699</v>
      </c>
      <c r="M73" s="581" t="s">
        <v>700</v>
      </c>
      <c r="N73" s="674" t="s">
        <v>398</v>
      </c>
      <c r="O73" s="582" t="s">
        <v>398</v>
      </c>
      <c r="P73" s="582" t="s">
        <v>398</v>
      </c>
      <c r="Q73" s="541" t="s">
        <v>398</v>
      </c>
    </row>
    <row r="74" spans="1:17" s="12" customFormat="1" ht="7.5" customHeight="1">
      <c r="A74" s="575"/>
      <c r="B74" s="638"/>
      <c r="C74" s="626"/>
      <c r="D74" s="575"/>
      <c r="E74" s="579"/>
      <c r="F74" s="552"/>
      <c r="G74" s="552"/>
      <c r="H74" s="552"/>
      <c r="I74" s="575"/>
      <c r="J74" s="613"/>
      <c r="K74" s="577"/>
      <c r="L74" s="582"/>
      <c r="M74" s="582"/>
      <c r="N74" s="675"/>
      <c r="O74" s="582"/>
      <c r="P74" s="582"/>
      <c r="Q74" s="542"/>
    </row>
    <row r="75" spans="1:17" s="12" customFormat="1" ht="8.25" customHeight="1">
      <c r="A75" s="575"/>
      <c r="B75" s="638" t="s">
        <v>81</v>
      </c>
      <c r="C75" s="626" t="s">
        <v>170</v>
      </c>
      <c r="D75" s="632" t="s">
        <v>736</v>
      </c>
      <c r="E75" s="653" t="s">
        <v>715</v>
      </c>
      <c r="F75" s="552"/>
      <c r="G75" s="551" t="s">
        <v>697</v>
      </c>
      <c r="H75" s="551" t="s">
        <v>171</v>
      </c>
      <c r="I75" s="580" t="s">
        <v>737</v>
      </c>
      <c r="J75" s="612">
        <v>11047</v>
      </c>
      <c r="K75" s="576" t="s">
        <v>699</v>
      </c>
      <c r="L75" s="581" t="s">
        <v>699</v>
      </c>
      <c r="M75" s="581" t="s">
        <v>700</v>
      </c>
      <c r="N75" s="582" t="s">
        <v>398</v>
      </c>
      <c r="O75" s="582" t="s">
        <v>398</v>
      </c>
      <c r="P75" s="582" t="s">
        <v>398</v>
      </c>
      <c r="Q75" s="541" t="s">
        <v>398</v>
      </c>
    </row>
    <row r="76" spans="1:17" s="12" customFormat="1" ht="8.25" customHeight="1">
      <c r="A76" s="575"/>
      <c r="B76" s="638"/>
      <c r="C76" s="626"/>
      <c r="D76" s="575"/>
      <c r="E76" s="579"/>
      <c r="F76" s="552"/>
      <c r="G76" s="552"/>
      <c r="H76" s="552"/>
      <c r="I76" s="575"/>
      <c r="J76" s="613"/>
      <c r="K76" s="577"/>
      <c r="L76" s="582"/>
      <c r="M76" s="582"/>
      <c r="N76" s="582"/>
      <c r="O76" s="582"/>
      <c r="P76" s="582"/>
      <c r="Q76" s="542"/>
    </row>
    <row r="77" spans="1:17" s="12" customFormat="1" ht="14.25" customHeight="1">
      <c r="A77" s="4"/>
      <c r="B77" s="62" t="s">
        <v>83</v>
      </c>
      <c r="C77" s="63" t="s">
        <v>84</v>
      </c>
      <c r="D77" s="115" t="s">
        <v>695</v>
      </c>
      <c r="E77" s="653"/>
      <c r="F77" s="552"/>
      <c r="G77" s="110" t="s">
        <v>702</v>
      </c>
      <c r="H77" s="110" t="s">
        <v>172</v>
      </c>
      <c r="I77" s="113" t="s">
        <v>698</v>
      </c>
      <c r="J77" s="64">
        <v>16297</v>
      </c>
      <c r="K77" s="120" t="s">
        <v>699</v>
      </c>
      <c r="L77" s="10" t="s">
        <v>699</v>
      </c>
      <c r="M77" s="10" t="s">
        <v>700</v>
      </c>
      <c r="N77" s="114" t="s">
        <v>398</v>
      </c>
      <c r="O77" s="114" t="s">
        <v>398</v>
      </c>
      <c r="P77" s="114" t="s">
        <v>398</v>
      </c>
      <c r="Q77" s="86" t="s">
        <v>398</v>
      </c>
    </row>
    <row r="78" spans="1:17" s="12" customFormat="1" ht="14.25" customHeight="1">
      <c r="A78" s="4"/>
      <c r="B78" s="62" t="s">
        <v>85</v>
      </c>
      <c r="C78" s="63" t="s">
        <v>86</v>
      </c>
      <c r="D78" s="115" t="s">
        <v>695</v>
      </c>
      <c r="E78" s="653" t="s">
        <v>715</v>
      </c>
      <c r="F78" s="552"/>
      <c r="G78" s="110" t="s">
        <v>702</v>
      </c>
      <c r="H78" s="110" t="s">
        <v>173</v>
      </c>
      <c r="I78" s="113" t="s">
        <v>703</v>
      </c>
      <c r="J78" s="64">
        <v>23330</v>
      </c>
      <c r="K78" s="120" t="s">
        <v>699</v>
      </c>
      <c r="L78" s="10" t="s">
        <v>699</v>
      </c>
      <c r="M78" s="10" t="s">
        <v>700</v>
      </c>
      <c r="N78" s="97">
        <v>0</v>
      </c>
      <c r="O78" s="114" t="s">
        <v>398</v>
      </c>
      <c r="P78" s="114" t="s">
        <v>398</v>
      </c>
      <c r="Q78" s="86" t="s">
        <v>398</v>
      </c>
    </row>
    <row r="79" spans="1:17" s="12" customFormat="1" ht="14.25" customHeight="1">
      <c r="A79" s="4"/>
      <c r="B79" s="62" t="s">
        <v>87</v>
      </c>
      <c r="C79" s="63" t="s">
        <v>88</v>
      </c>
      <c r="D79" s="115" t="s">
        <v>695</v>
      </c>
      <c r="E79" s="653"/>
      <c r="F79" s="552"/>
      <c r="G79" s="110" t="s">
        <v>702</v>
      </c>
      <c r="H79" s="110" t="s">
        <v>174</v>
      </c>
      <c r="I79" s="113" t="s">
        <v>703</v>
      </c>
      <c r="J79" s="64">
        <v>14943</v>
      </c>
      <c r="K79" s="120" t="s">
        <v>699</v>
      </c>
      <c r="L79" s="10" t="s">
        <v>699</v>
      </c>
      <c r="M79" s="10" t="s">
        <v>700</v>
      </c>
      <c r="N79" s="114" t="s">
        <v>398</v>
      </c>
      <c r="O79" s="114" t="s">
        <v>398</v>
      </c>
      <c r="P79" s="114" t="s">
        <v>398</v>
      </c>
      <c r="Q79" s="86" t="s">
        <v>398</v>
      </c>
    </row>
    <row r="80" spans="1:17" s="12" customFormat="1" ht="14.25" customHeight="1">
      <c r="A80" s="4"/>
      <c r="B80" s="62" t="s">
        <v>89</v>
      </c>
      <c r="C80" s="63" t="s">
        <v>90</v>
      </c>
      <c r="D80" s="115" t="s">
        <v>695</v>
      </c>
      <c r="E80" s="653"/>
      <c r="F80" s="552"/>
      <c r="G80" s="110" t="s">
        <v>702</v>
      </c>
      <c r="H80" s="110" t="s">
        <v>175</v>
      </c>
      <c r="I80" s="113" t="s">
        <v>703</v>
      </c>
      <c r="J80" s="64">
        <v>11549</v>
      </c>
      <c r="K80" s="120" t="s">
        <v>699</v>
      </c>
      <c r="L80" s="10" t="s">
        <v>699</v>
      </c>
      <c r="M80" s="10" t="s">
        <v>700</v>
      </c>
      <c r="N80" s="97">
        <v>0</v>
      </c>
      <c r="O80" s="114" t="s">
        <v>398</v>
      </c>
      <c r="P80" s="114" t="s">
        <v>398</v>
      </c>
      <c r="Q80" s="86" t="s">
        <v>398</v>
      </c>
    </row>
    <row r="81" spans="1:17" s="12" customFormat="1" ht="9.75" customHeight="1">
      <c r="A81" s="714"/>
      <c r="B81" s="638" t="s">
        <v>91</v>
      </c>
      <c r="C81" s="626" t="s">
        <v>176</v>
      </c>
      <c r="D81" s="632" t="s">
        <v>695</v>
      </c>
      <c r="E81" s="652"/>
      <c r="F81" s="546"/>
      <c r="G81" s="551" t="s">
        <v>717</v>
      </c>
      <c r="H81" s="551" t="s">
        <v>154</v>
      </c>
      <c r="I81" s="580" t="s">
        <v>710</v>
      </c>
      <c r="J81" s="612">
        <v>6693</v>
      </c>
      <c r="K81" s="576" t="s">
        <v>699</v>
      </c>
      <c r="L81" s="581" t="s">
        <v>699</v>
      </c>
      <c r="M81" s="581" t="s">
        <v>398</v>
      </c>
      <c r="N81" s="461">
        <v>0</v>
      </c>
      <c r="O81" s="582" t="s">
        <v>398</v>
      </c>
      <c r="P81" s="582" t="s">
        <v>398</v>
      </c>
      <c r="Q81" s="541" t="s">
        <v>398</v>
      </c>
    </row>
    <row r="82" spans="1:17" s="12" customFormat="1" ht="9.75" customHeight="1">
      <c r="A82" s="716"/>
      <c r="B82" s="638"/>
      <c r="C82" s="626"/>
      <c r="D82" s="575"/>
      <c r="E82" s="568"/>
      <c r="F82" s="546"/>
      <c r="G82" s="552"/>
      <c r="H82" s="552"/>
      <c r="I82" s="575"/>
      <c r="J82" s="613"/>
      <c r="K82" s="577"/>
      <c r="L82" s="582"/>
      <c r="M82" s="582"/>
      <c r="N82" s="461"/>
      <c r="O82" s="582"/>
      <c r="P82" s="582"/>
      <c r="Q82" s="542"/>
    </row>
    <row r="83" spans="1:17" s="12" customFormat="1" ht="14.25" customHeight="1">
      <c r="A83" s="4"/>
      <c r="B83" s="134" t="s">
        <v>93</v>
      </c>
      <c r="C83" s="63" t="s">
        <v>94</v>
      </c>
      <c r="D83" s="115" t="s">
        <v>736</v>
      </c>
      <c r="E83" s="653"/>
      <c r="F83" s="552"/>
      <c r="G83" s="110" t="s">
        <v>738</v>
      </c>
      <c r="H83" s="110" t="s">
        <v>177</v>
      </c>
      <c r="I83" s="113" t="s">
        <v>703</v>
      </c>
      <c r="J83" s="64">
        <v>5982</v>
      </c>
      <c r="K83" s="59" t="s">
        <v>699</v>
      </c>
      <c r="L83" s="140" t="s">
        <v>699</v>
      </c>
      <c r="M83" s="140" t="s">
        <v>700</v>
      </c>
      <c r="N83" s="108">
        <v>0</v>
      </c>
      <c r="O83" s="139" t="s">
        <v>398</v>
      </c>
      <c r="P83" s="139" t="s">
        <v>398</v>
      </c>
      <c r="Q83" s="141" t="s">
        <v>398</v>
      </c>
    </row>
    <row r="84" spans="1:17" s="12" customFormat="1" ht="14.25" customHeight="1">
      <c r="A84" s="714"/>
      <c r="B84" s="638" t="s">
        <v>95</v>
      </c>
      <c r="C84" s="65" t="s">
        <v>96</v>
      </c>
      <c r="D84" s="99" t="s">
        <v>695</v>
      </c>
      <c r="E84" s="571" t="s">
        <v>715</v>
      </c>
      <c r="F84" s="572"/>
      <c r="G84" s="102" t="s">
        <v>739</v>
      </c>
      <c r="H84" s="102" t="s">
        <v>178</v>
      </c>
      <c r="I84" s="103" t="s">
        <v>698</v>
      </c>
      <c r="J84" s="612">
        <v>17475</v>
      </c>
      <c r="K84" s="112" t="s">
        <v>699</v>
      </c>
      <c r="L84" s="42" t="s">
        <v>699</v>
      </c>
      <c r="M84" s="42" t="s">
        <v>700</v>
      </c>
      <c r="N84" s="137" t="s">
        <v>398</v>
      </c>
      <c r="O84" s="137" t="s">
        <v>398</v>
      </c>
      <c r="P84" s="137" t="s">
        <v>398</v>
      </c>
      <c r="Q84" s="138" t="s">
        <v>398</v>
      </c>
    </row>
    <row r="85" spans="1:17" s="12" customFormat="1" ht="8.25" customHeight="1">
      <c r="A85" s="715"/>
      <c r="B85" s="717"/>
      <c r="C85" s="651" t="s">
        <v>179</v>
      </c>
      <c r="D85" s="691" t="s">
        <v>695</v>
      </c>
      <c r="E85" s="655" t="s">
        <v>715</v>
      </c>
      <c r="F85" s="657"/>
      <c r="G85" s="548" t="s">
        <v>739</v>
      </c>
      <c r="H85" s="548" t="s">
        <v>180</v>
      </c>
      <c r="I85" s="543" t="s">
        <v>703</v>
      </c>
      <c r="J85" s="613"/>
      <c r="K85" s="540" t="s">
        <v>699</v>
      </c>
      <c r="L85" s="584" t="s">
        <v>699</v>
      </c>
      <c r="M85" s="584" t="s">
        <v>700</v>
      </c>
      <c r="N85" s="558" t="s">
        <v>398</v>
      </c>
      <c r="O85" s="558" t="s">
        <v>398</v>
      </c>
      <c r="P85" s="558" t="s">
        <v>398</v>
      </c>
      <c r="Q85" s="671" t="s">
        <v>398</v>
      </c>
    </row>
    <row r="86" spans="1:17" s="12" customFormat="1" ht="8.25" customHeight="1">
      <c r="A86" s="716"/>
      <c r="B86" s="717"/>
      <c r="C86" s="721"/>
      <c r="D86" s="544"/>
      <c r="E86" s="656"/>
      <c r="F86" s="658"/>
      <c r="G86" s="549"/>
      <c r="H86" s="549"/>
      <c r="I86" s="544"/>
      <c r="J86" s="613"/>
      <c r="K86" s="654"/>
      <c r="L86" s="549"/>
      <c r="M86" s="549"/>
      <c r="N86" s="673"/>
      <c r="O86" s="549"/>
      <c r="P86" s="549"/>
      <c r="Q86" s="672"/>
    </row>
    <row r="87" spans="2:17" s="12" customFormat="1" ht="14.25" customHeight="1">
      <c r="B87" s="735" t="s">
        <v>181</v>
      </c>
      <c r="C87" s="736"/>
      <c r="D87" s="718"/>
      <c r="E87" s="719"/>
      <c r="F87" s="719"/>
      <c r="G87" s="719"/>
      <c r="H87" s="719"/>
      <c r="I87" s="720"/>
      <c r="J87" s="613"/>
      <c r="K87" s="606"/>
      <c r="L87" s="606"/>
      <c r="M87" s="607"/>
      <c r="N87" s="114" t="s">
        <v>182</v>
      </c>
      <c r="O87" s="114" t="s">
        <v>183</v>
      </c>
      <c r="P87" s="114" t="s">
        <v>183</v>
      </c>
      <c r="Q87" s="98"/>
    </row>
    <row r="88" spans="1:17" s="12" customFormat="1" ht="14.25" customHeight="1">
      <c r="A88" s="4"/>
      <c r="B88" s="62" t="s">
        <v>98</v>
      </c>
      <c r="C88" s="63" t="s">
        <v>184</v>
      </c>
      <c r="D88" s="115" t="s">
        <v>695</v>
      </c>
      <c r="E88" s="578" t="s">
        <v>740</v>
      </c>
      <c r="F88" s="579"/>
      <c r="G88" s="110" t="s">
        <v>739</v>
      </c>
      <c r="H88" s="110" t="s">
        <v>154</v>
      </c>
      <c r="I88" s="113" t="s">
        <v>741</v>
      </c>
      <c r="J88" s="142" t="s">
        <v>185</v>
      </c>
      <c r="K88" s="120" t="s">
        <v>699</v>
      </c>
      <c r="L88" s="10" t="s">
        <v>699</v>
      </c>
      <c r="M88" s="10" t="s">
        <v>700</v>
      </c>
      <c r="N88" s="114" t="s">
        <v>398</v>
      </c>
      <c r="O88" s="114" t="s">
        <v>398</v>
      </c>
      <c r="P88" s="114" t="s">
        <v>398</v>
      </c>
      <c r="Q88" s="86" t="s">
        <v>398</v>
      </c>
    </row>
    <row r="89" spans="1:17" s="12" customFormat="1" ht="14.25" customHeight="1" thickBot="1">
      <c r="A89" s="4"/>
      <c r="B89" s="143" t="s">
        <v>98</v>
      </c>
      <c r="C89" s="144" t="s">
        <v>186</v>
      </c>
      <c r="D89" s="145" t="s">
        <v>398</v>
      </c>
      <c r="E89" s="569" t="s">
        <v>742</v>
      </c>
      <c r="F89" s="547"/>
      <c r="G89" s="146" t="s">
        <v>398</v>
      </c>
      <c r="H89" s="146" t="s">
        <v>154</v>
      </c>
      <c r="I89" s="147" t="s">
        <v>398</v>
      </c>
      <c r="J89" s="148" t="s">
        <v>185</v>
      </c>
      <c r="K89" s="149" t="s">
        <v>699</v>
      </c>
      <c r="L89" s="150" t="s">
        <v>706</v>
      </c>
      <c r="M89" s="150" t="s">
        <v>398</v>
      </c>
      <c r="N89" s="151" t="s">
        <v>398</v>
      </c>
      <c r="O89" s="151" t="s">
        <v>398</v>
      </c>
      <c r="P89" s="151" t="s">
        <v>398</v>
      </c>
      <c r="Q89" s="152" t="s">
        <v>398</v>
      </c>
    </row>
    <row r="90" spans="1:17" ht="13.5">
      <c r="A90" s="153"/>
      <c r="B90" s="154"/>
      <c r="C90" s="155"/>
      <c r="D90" s="154" t="s">
        <v>187</v>
      </c>
      <c r="E90" s="154"/>
      <c r="F90" s="154"/>
      <c r="G90" s="156"/>
      <c r="H90" s="156"/>
      <c r="I90" s="156"/>
      <c r="J90" s="157"/>
      <c r="K90" s="158"/>
      <c r="L90" s="158"/>
      <c r="M90" s="158"/>
      <c r="N90" s="158"/>
      <c r="O90" s="158"/>
      <c r="P90" s="158"/>
      <c r="Q90" s="154"/>
    </row>
    <row r="91" ht="13.5">
      <c r="J91" s="157"/>
    </row>
    <row r="92" ht="13.5">
      <c r="J92" s="157"/>
    </row>
    <row r="93" ht="13.5">
      <c r="J93" s="157"/>
    </row>
    <row r="94" ht="13.5">
      <c r="J94" s="157"/>
    </row>
    <row r="95" ht="13.5">
      <c r="J95" s="157"/>
    </row>
    <row r="96" ht="13.5">
      <c r="J96" s="157"/>
    </row>
    <row r="97" spans="9:10" ht="13.5">
      <c r="I97" s="159" t="s">
        <v>102</v>
      </c>
      <c r="J97" s="157">
        <f>SUM(J5:J87)</f>
        <v>1931540</v>
      </c>
    </row>
    <row r="98" ht="13.5">
      <c r="J98" s="157"/>
    </row>
    <row r="99" ht="13.5">
      <c r="J99" s="157"/>
    </row>
    <row r="100" ht="13.5">
      <c r="J100" s="157"/>
    </row>
    <row r="101" ht="13.5">
      <c r="J101" s="157"/>
    </row>
    <row r="102" ht="13.5">
      <c r="J102" s="157"/>
    </row>
    <row r="103" ht="13.5">
      <c r="J103" s="157"/>
    </row>
    <row r="104" ht="13.5">
      <c r="J104" s="157"/>
    </row>
    <row r="105" ht="13.5">
      <c r="J105" s="157"/>
    </row>
    <row r="106" ht="13.5">
      <c r="J106" s="157"/>
    </row>
    <row r="107" ht="13.5">
      <c r="J107" s="157"/>
    </row>
    <row r="108" ht="13.5">
      <c r="J108" s="157"/>
    </row>
    <row r="109" ht="13.5">
      <c r="J109" s="157"/>
    </row>
    <row r="110" ht="13.5">
      <c r="J110" s="157"/>
    </row>
    <row r="111" ht="13.5">
      <c r="J111" s="157"/>
    </row>
    <row r="112" ht="13.5">
      <c r="J112" s="157"/>
    </row>
    <row r="113" ht="13.5">
      <c r="J113" s="157"/>
    </row>
    <row r="114" ht="13.5">
      <c r="J114" s="157"/>
    </row>
    <row r="115" ht="13.5">
      <c r="J115" s="157"/>
    </row>
    <row r="116" ht="13.5">
      <c r="J116" s="157"/>
    </row>
    <row r="117" ht="13.5">
      <c r="J117" s="157"/>
    </row>
    <row r="118" ht="13.5">
      <c r="J118" s="161"/>
    </row>
    <row r="119" ht="13.5">
      <c r="J119" s="161"/>
    </row>
    <row r="120" ht="13.5">
      <c r="J120" s="161"/>
    </row>
    <row r="121" ht="13.5">
      <c r="J121" s="161"/>
    </row>
    <row r="122" ht="13.5">
      <c r="J122" s="161"/>
    </row>
    <row r="123" ht="13.5">
      <c r="J123" s="161"/>
    </row>
    <row r="124" ht="13.5">
      <c r="J124" s="161"/>
    </row>
    <row r="125" ht="13.5">
      <c r="J125" s="161"/>
    </row>
    <row r="126" ht="13.5">
      <c r="J126" s="161"/>
    </row>
    <row r="127" ht="13.5">
      <c r="J127" s="161"/>
    </row>
    <row r="128" ht="13.5">
      <c r="J128" s="161"/>
    </row>
    <row r="129" ht="13.5">
      <c r="J129" s="161"/>
    </row>
    <row r="130" ht="13.5">
      <c r="J130" s="161"/>
    </row>
    <row r="131" ht="13.5">
      <c r="J131" s="161"/>
    </row>
    <row r="132" ht="13.5">
      <c r="J132" s="161"/>
    </row>
    <row r="133" ht="13.5">
      <c r="J133" s="161"/>
    </row>
    <row r="134" ht="13.5">
      <c r="J134" s="161"/>
    </row>
    <row r="135" ht="13.5">
      <c r="J135" s="161"/>
    </row>
    <row r="136" ht="13.5">
      <c r="J136" s="161"/>
    </row>
    <row r="137" ht="13.5">
      <c r="J137" s="161"/>
    </row>
    <row r="138" ht="13.5">
      <c r="J138" s="161"/>
    </row>
    <row r="139" ht="13.5">
      <c r="J139" s="161"/>
    </row>
    <row r="140" ht="13.5">
      <c r="J140" s="161"/>
    </row>
    <row r="141" ht="13.5">
      <c r="J141" s="161"/>
    </row>
    <row r="142" ht="13.5">
      <c r="J142" s="161"/>
    </row>
    <row r="143" ht="13.5">
      <c r="J143" s="161"/>
    </row>
    <row r="144" ht="13.5">
      <c r="J144" s="161"/>
    </row>
    <row r="145" ht="13.5">
      <c r="J145" s="161"/>
    </row>
    <row r="146" ht="13.5">
      <c r="J146" s="161"/>
    </row>
    <row r="147" ht="13.5">
      <c r="J147" s="161"/>
    </row>
    <row r="148" ht="13.5">
      <c r="J148" s="161"/>
    </row>
    <row r="149" ht="13.5">
      <c r="J149" s="161"/>
    </row>
    <row r="150" ht="13.5">
      <c r="J150" s="161"/>
    </row>
    <row r="151" ht="13.5">
      <c r="J151" s="161"/>
    </row>
    <row r="152" ht="13.5">
      <c r="J152" s="161"/>
    </row>
    <row r="153" ht="13.5">
      <c r="J153" s="161"/>
    </row>
    <row r="154" ht="13.5">
      <c r="J154" s="161"/>
    </row>
    <row r="155" ht="13.5">
      <c r="J155" s="161"/>
    </row>
    <row r="156" ht="13.5">
      <c r="J156" s="161"/>
    </row>
    <row r="157" ht="13.5">
      <c r="J157" s="161"/>
    </row>
    <row r="158" ht="13.5">
      <c r="J158" s="161"/>
    </row>
    <row r="159" ht="13.5">
      <c r="J159" s="161"/>
    </row>
    <row r="160" ht="13.5">
      <c r="J160" s="161"/>
    </row>
    <row r="161" ht="13.5">
      <c r="J161" s="161"/>
    </row>
    <row r="162" ht="13.5">
      <c r="J162" s="161"/>
    </row>
    <row r="163" ht="13.5">
      <c r="J163" s="161"/>
    </row>
    <row r="164" ht="13.5">
      <c r="J164" s="161"/>
    </row>
    <row r="165" ht="13.5">
      <c r="J165" s="161"/>
    </row>
    <row r="166" ht="13.5">
      <c r="J166" s="161"/>
    </row>
    <row r="167" ht="13.5">
      <c r="J167" s="161"/>
    </row>
    <row r="168" ht="13.5">
      <c r="J168" s="161"/>
    </row>
    <row r="169" ht="13.5">
      <c r="J169" s="161"/>
    </row>
    <row r="170" ht="13.5">
      <c r="J170" s="161"/>
    </row>
    <row r="171" ht="13.5">
      <c r="J171" s="161"/>
    </row>
    <row r="172" ht="13.5">
      <c r="J172" s="161"/>
    </row>
    <row r="173" ht="13.5">
      <c r="J173" s="161"/>
    </row>
    <row r="174" ht="13.5">
      <c r="J174" s="161"/>
    </row>
    <row r="175" ht="13.5">
      <c r="J175" s="161"/>
    </row>
    <row r="176" ht="13.5">
      <c r="J176" s="161"/>
    </row>
    <row r="177" ht="13.5">
      <c r="J177" s="161"/>
    </row>
    <row r="178" ht="13.5">
      <c r="J178" s="161"/>
    </row>
    <row r="179" ht="13.5">
      <c r="J179" s="161"/>
    </row>
    <row r="180" ht="13.5">
      <c r="J180" s="161"/>
    </row>
    <row r="181" ht="13.5">
      <c r="J181" s="161"/>
    </row>
    <row r="182" ht="13.5">
      <c r="J182" s="161"/>
    </row>
    <row r="183" ht="13.5">
      <c r="J183" s="161"/>
    </row>
    <row r="184" ht="13.5">
      <c r="J184" s="161"/>
    </row>
    <row r="185" ht="13.5">
      <c r="J185" s="161"/>
    </row>
    <row r="186" ht="13.5">
      <c r="J186" s="161"/>
    </row>
    <row r="187" ht="13.5">
      <c r="J187" s="161"/>
    </row>
    <row r="188" ht="13.5">
      <c r="J188" s="161"/>
    </row>
    <row r="189" ht="13.5">
      <c r="J189" s="161"/>
    </row>
    <row r="190" ht="13.5">
      <c r="J190" s="161"/>
    </row>
    <row r="191" ht="13.5">
      <c r="J191" s="161"/>
    </row>
    <row r="192" ht="13.5">
      <c r="J192" s="161"/>
    </row>
    <row r="193" ht="13.5">
      <c r="J193" s="161"/>
    </row>
    <row r="194" ht="13.5">
      <c r="J194" s="161"/>
    </row>
    <row r="195" ht="13.5">
      <c r="J195" s="161"/>
    </row>
    <row r="196" ht="13.5">
      <c r="J196" s="161"/>
    </row>
    <row r="197" ht="13.5">
      <c r="J197" s="161"/>
    </row>
    <row r="198" ht="13.5">
      <c r="J198" s="161"/>
    </row>
    <row r="199" ht="13.5">
      <c r="J199" s="161"/>
    </row>
    <row r="200" ht="13.5">
      <c r="J200" s="161"/>
    </row>
    <row r="201" ht="13.5">
      <c r="J201" s="161"/>
    </row>
    <row r="202" ht="13.5">
      <c r="J202" s="161"/>
    </row>
    <row r="203" ht="13.5">
      <c r="J203" s="161"/>
    </row>
    <row r="204" ht="13.5">
      <c r="J204" s="161"/>
    </row>
    <row r="205" ht="13.5">
      <c r="J205" s="161"/>
    </row>
    <row r="206" ht="13.5">
      <c r="J206" s="161"/>
    </row>
    <row r="207" ht="13.5">
      <c r="J207" s="161"/>
    </row>
    <row r="208" ht="13.5">
      <c r="J208" s="161"/>
    </row>
    <row r="209" ht="13.5">
      <c r="J209" s="161"/>
    </row>
    <row r="210" ht="13.5">
      <c r="J210" s="161"/>
    </row>
    <row r="211" ht="13.5">
      <c r="J211" s="161"/>
    </row>
    <row r="212" ht="13.5">
      <c r="J212" s="161"/>
    </row>
    <row r="213" ht="13.5">
      <c r="J213" s="161"/>
    </row>
    <row r="214" ht="13.5">
      <c r="J214" s="161"/>
    </row>
    <row r="215" ht="13.5">
      <c r="J215" s="161"/>
    </row>
    <row r="216" ht="13.5">
      <c r="J216" s="161"/>
    </row>
    <row r="217" ht="13.5">
      <c r="J217" s="161"/>
    </row>
    <row r="218" ht="13.5">
      <c r="J218" s="161"/>
    </row>
    <row r="219" ht="13.5">
      <c r="J219" s="161"/>
    </row>
    <row r="220" ht="13.5">
      <c r="J220" s="161"/>
    </row>
    <row r="221" ht="13.5">
      <c r="J221" s="161"/>
    </row>
    <row r="222" ht="13.5">
      <c r="J222" s="161"/>
    </row>
    <row r="223" ht="13.5">
      <c r="J223" s="161"/>
    </row>
    <row r="224" ht="13.5">
      <c r="J224" s="161"/>
    </row>
    <row r="225" ht="13.5">
      <c r="J225" s="161"/>
    </row>
    <row r="226" ht="13.5">
      <c r="J226" s="161"/>
    </row>
    <row r="227" ht="13.5">
      <c r="J227" s="161"/>
    </row>
    <row r="228" ht="13.5">
      <c r="J228" s="161"/>
    </row>
    <row r="229" ht="13.5">
      <c r="J229" s="161"/>
    </row>
    <row r="230" ht="13.5">
      <c r="J230" s="161"/>
    </row>
    <row r="231" ht="13.5">
      <c r="J231" s="161"/>
    </row>
    <row r="232" ht="13.5">
      <c r="J232" s="161"/>
    </row>
    <row r="233" ht="13.5">
      <c r="J233" s="161"/>
    </row>
    <row r="234" ht="13.5">
      <c r="J234" s="161"/>
    </row>
    <row r="235" ht="13.5">
      <c r="J235" s="161"/>
    </row>
    <row r="236" ht="13.5">
      <c r="J236" s="161"/>
    </row>
    <row r="237" ht="13.5">
      <c r="J237" s="161"/>
    </row>
    <row r="238" ht="13.5">
      <c r="J238" s="161"/>
    </row>
    <row r="239" ht="13.5">
      <c r="J239" s="161"/>
    </row>
    <row r="240" ht="13.5">
      <c r="J240" s="161"/>
    </row>
    <row r="241" ht="13.5">
      <c r="J241" s="161"/>
    </row>
    <row r="242" ht="13.5">
      <c r="J242" s="161"/>
    </row>
    <row r="243" ht="13.5">
      <c r="J243" s="161"/>
    </row>
    <row r="244" ht="13.5">
      <c r="J244" s="161"/>
    </row>
    <row r="245" ht="13.5">
      <c r="J245" s="161"/>
    </row>
    <row r="246" ht="13.5">
      <c r="J246" s="161"/>
    </row>
    <row r="247" ht="13.5">
      <c r="J247" s="161"/>
    </row>
    <row r="248" ht="13.5">
      <c r="J248" s="161"/>
    </row>
    <row r="249" ht="13.5">
      <c r="J249" s="161"/>
    </row>
    <row r="250" ht="13.5">
      <c r="J250" s="161"/>
    </row>
    <row r="251" ht="13.5">
      <c r="J251" s="161"/>
    </row>
    <row r="252" ht="13.5">
      <c r="J252" s="161"/>
    </row>
    <row r="253" ht="13.5">
      <c r="J253" s="161"/>
    </row>
    <row r="254" ht="13.5">
      <c r="J254" s="161"/>
    </row>
    <row r="255" ht="13.5">
      <c r="J255" s="161"/>
    </row>
    <row r="256" ht="13.5">
      <c r="J256" s="161"/>
    </row>
    <row r="257" ht="13.5">
      <c r="J257" s="161"/>
    </row>
    <row r="258" ht="13.5">
      <c r="J258" s="161"/>
    </row>
    <row r="259" ht="13.5">
      <c r="J259" s="161"/>
    </row>
    <row r="260" ht="13.5">
      <c r="J260" s="161"/>
    </row>
    <row r="261" ht="13.5">
      <c r="J261" s="161"/>
    </row>
    <row r="262" ht="13.5">
      <c r="J262" s="161"/>
    </row>
    <row r="263" ht="13.5">
      <c r="J263" s="161"/>
    </row>
    <row r="264" ht="13.5">
      <c r="J264" s="161"/>
    </row>
    <row r="265" ht="13.5">
      <c r="J265" s="161"/>
    </row>
    <row r="266" ht="13.5">
      <c r="J266" s="161"/>
    </row>
    <row r="267" ht="13.5">
      <c r="J267" s="161"/>
    </row>
    <row r="268" ht="13.5">
      <c r="J268" s="161"/>
    </row>
    <row r="269" ht="13.5">
      <c r="J269" s="161"/>
    </row>
    <row r="270" ht="13.5">
      <c r="J270" s="161"/>
    </row>
    <row r="271" ht="13.5">
      <c r="J271" s="161"/>
    </row>
    <row r="272" ht="13.5">
      <c r="J272" s="161"/>
    </row>
    <row r="273" ht="13.5">
      <c r="J273" s="161"/>
    </row>
    <row r="274" ht="13.5">
      <c r="J274" s="161"/>
    </row>
    <row r="275" ht="13.5">
      <c r="J275" s="161"/>
    </row>
    <row r="276" ht="13.5">
      <c r="J276" s="161"/>
    </row>
    <row r="277" ht="13.5">
      <c r="J277" s="161"/>
    </row>
    <row r="278" ht="13.5">
      <c r="J278" s="161"/>
    </row>
    <row r="279" ht="13.5">
      <c r="J279" s="161"/>
    </row>
    <row r="280" ht="13.5">
      <c r="J280" s="161"/>
    </row>
    <row r="281" ht="13.5">
      <c r="J281" s="161"/>
    </row>
    <row r="282" ht="13.5">
      <c r="J282" s="161"/>
    </row>
    <row r="283" ht="13.5">
      <c r="J283" s="161"/>
    </row>
    <row r="284" ht="13.5">
      <c r="J284" s="161"/>
    </row>
    <row r="285" ht="13.5">
      <c r="J285" s="161"/>
    </row>
    <row r="286" ht="13.5">
      <c r="J286" s="161"/>
    </row>
    <row r="287" ht="13.5">
      <c r="J287" s="161"/>
    </row>
    <row r="288" ht="13.5">
      <c r="J288" s="161"/>
    </row>
    <row r="289" ht="13.5">
      <c r="J289" s="161"/>
    </row>
    <row r="290" ht="13.5">
      <c r="J290" s="161"/>
    </row>
    <row r="291" ht="13.5">
      <c r="J291" s="161"/>
    </row>
    <row r="292" ht="13.5">
      <c r="J292" s="161"/>
    </row>
    <row r="293" ht="13.5">
      <c r="J293" s="161"/>
    </row>
    <row r="294" ht="13.5">
      <c r="J294" s="161"/>
    </row>
    <row r="295" ht="13.5">
      <c r="J295" s="161"/>
    </row>
    <row r="296" ht="13.5">
      <c r="J296" s="161"/>
    </row>
    <row r="297" ht="13.5">
      <c r="J297" s="161"/>
    </row>
    <row r="298" ht="13.5">
      <c r="J298" s="161"/>
    </row>
    <row r="299" ht="13.5">
      <c r="J299" s="161"/>
    </row>
    <row r="300" ht="13.5">
      <c r="J300" s="161"/>
    </row>
    <row r="301" ht="13.5">
      <c r="J301" s="161"/>
    </row>
    <row r="302" ht="13.5">
      <c r="J302" s="161"/>
    </row>
    <row r="303" ht="13.5">
      <c r="J303" s="161"/>
    </row>
    <row r="304" ht="13.5">
      <c r="J304" s="161"/>
    </row>
    <row r="305" ht="13.5">
      <c r="J305" s="161"/>
    </row>
    <row r="306" ht="13.5">
      <c r="J306" s="161"/>
    </row>
    <row r="307" ht="13.5">
      <c r="J307" s="161"/>
    </row>
    <row r="308" ht="13.5">
      <c r="J308" s="161"/>
    </row>
    <row r="309" ht="13.5">
      <c r="J309" s="161"/>
    </row>
    <row r="310" ht="13.5">
      <c r="J310" s="161"/>
    </row>
    <row r="311" ht="13.5">
      <c r="J311" s="161"/>
    </row>
    <row r="312" ht="13.5">
      <c r="J312" s="161"/>
    </row>
    <row r="313" ht="13.5">
      <c r="J313" s="161"/>
    </row>
    <row r="314" ht="13.5">
      <c r="J314" s="161"/>
    </row>
    <row r="315" ht="13.5">
      <c r="J315" s="161"/>
    </row>
    <row r="316" ht="13.5">
      <c r="J316" s="161"/>
    </row>
    <row r="317" ht="13.5">
      <c r="J317" s="161"/>
    </row>
    <row r="318" ht="13.5">
      <c r="J318" s="161"/>
    </row>
    <row r="319" ht="13.5">
      <c r="J319" s="161"/>
    </row>
    <row r="320" ht="13.5">
      <c r="J320" s="161"/>
    </row>
    <row r="321" ht="13.5">
      <c r="J321" s="161"/>
    </row>
    <row r="322" ht="13.5">
      <c r="J322" s="161"/>
    </row>
    <row r="323" ht="13.5">
      <c r="J323" s="161"/>
    </row>
    <row r="324" ht="13.5">
      <c r="J324" s="161"/>
    </row>
    <row r="325" ht="13.5">
      <c r="J325" s="161"/>
    </row>
    <row r="326" ht="13.5">
      <c r="J326" s="161"/>
    </row>
    <row r="327" ht="13.5">
      <c r="J327" s="161"/>
    </row>
    <row r="328" ht="13.5">
      <c r="J328" s="161"/>
    </row>
    <row r="329" ht="13.5">
      <c r="J329" s="161"/>
    </row>
    <row r="330" ht="13.5">
      <c r="J330" s="161"/>
    </row>
    <row r="331" ht="13.5">
      <c r="J331" s="161"/>
    </row>
    <row r="332" ht="13.5">
      <c r="J332" s="161"/>
    </row>
    <row r="333" ht="13.5">
      <c r="J333" s="161"/>
    </row>
    <row r="334" ht="13.5">
      <c r="J334" s="161"/>
    </row>
    <row r="335" ht="13.5">
      <c r="J335" s="161"/>
    </row>
    <row r="336" ht="13.5">
      <c r="J336" s="161"/>
    </row>
    <row r="337" ht="13.5">
      <c r="J337" s="161"/>
    </row>
    <row r="338" ht="13.5">
      <c r="J338" s="161"/>
    </row>
    <row r="339" ht="13.5">
      <c r="J339" s="161"/>
    </row>
    <row r="340" ht="13.5">
      <c r="J340" s="161"/>
    </row>
    <row r="341" ht="13.5">
      <c r="J341" s="161"/>
    </row>
    <row r="342" ht="13.5">
      <c r="J342" s="161"/>
    </row>
    <row r="343" ht="13.5">
      <c r="J343" s="161"/>
    </row>
    <row r="344" ht="13.5">
      <c r="J344" s="161"/>
    </row>
    <row r="345" ht="13.5">
      <c r="J345" s="161"/>
    </row>
    <row r="346" ht="13.5">
      <c r="J346" s="161"/>
    </row>
    <row r="347" ht="13.5">
      <c r="J347" s="161"/>
    </row>
    <row r="348" ht="13.5">
      <c r="J348" s="161"/>
    </row>
    <row r="349" ht="13.5">
      <c r="J349" s="161"/>
    </row>
    <row r="350" ht="13.5">
      <c r="J350" s="161"/>
    </row>
    <row r="351" ht="13.5">
      <c r="J351" s="161"/>
    </row>
    <row r="352" ht="13.5">
      <c r="J352" s="161"/>
    </row>
    <row r="353" ht="13.5">
      <c r="J353" s="161"/>
    </row>
    <row r="354" ht="13.5">
      <c r="J354" s="161"/>
    </row>
    <row r="355" ht="13.5">
      <c r="J355" s="161"/>
    </row>
    <row r="356" ht="13.5">
      <c r="J356" s="161"/>
    </row>
    <row r="357" ht="13.5">
      <c r="J357" s="161"/>
    </row>
    <row r="358" ht="13.5">
      <c r="J358" s="161"/>
    </row>
    <row r="359" ht="13.5">
      <c r="J359" s="161"/>
    </row>
    <row r="360" ht="13.5">
      <c r="J360" s="161"/>
    </row>
    <row r="361" ht="13.5">
      <c r="J361" s="161"/>
    </row>
    <row r="362" ht="13.5">
      <c r="J362" s="161"/>
    </row>
    <row r="363" ht="13.5">
      <c r="J363" s="161"/>
    </row>
    <row r="364" ht="13.5">
      <c r="J364" s="161"/>
    </row>
    <row r="365" ht="13.5">
      <c r="J365" s="161"/>
    </row>
    <row r="366" ht="13.5">
      <c r="J366" s="161"/>
    </row>
    <row r="367" ht="13.5">
      <c r="J367" s="161"/>
    </row>
    <row r="368" ht="13.5">
      <c r="J368" s="161"/>
    </row>
    <row r="369" ht="13.5">
      <c r="J369" s="161"/>
    </row>
    <row r="370" ht="13.5">
      <c r="J370" s="161"/>
    </row>
    <row r="371" ht="13.5">
      <c r="J371" s="161"/>
    </row>
    <row r="372" ht="13.5">
      <c r="J372" s="161"/>
    </row>
    <row r="373" ht="13.5">
      <c r="J373" s="161"/>
    </row>
    <row r="374" ht="13.5">
      <c r="J374" s="161"/>
    </row>
    <row r="375" ht="13.5">
      <c r="J375" s="161"/>
    </row>
    <row r="376" ht="13.5">
      <c r="J376" s="161"/>
    </row>
    <row r="377" ht="13.5">
      <c r="J377" s="161"/>
    </row>
    <row r="378" ht="13.5">
      <c r="J378" s="161"/>
    </row>
    <row r="379" ht="13.5">
      <c r="J379" s="161"/>
    </row>
    <row r="380" ht="13.5">
      <c r="J380" s="161"/>
    </row>
    <row r="381" ht="13.5">
      <c r="J381" s="161"/>
    </row>
    <row r="382" ht="13.5">
      <c r="J382" s="161"/>
    </row>
    <row r="383" ht="13.5">
      <c r="J383" s="161"/>
    </row>
    <row r="384" ht="13.5">
      <c r="J384" s="161"/>
    </row>
    <row r="385" ht="13.5">
      <c r="J385" s="161"/>
    </row>
    <row r="386" ht="13.5">
      <c r="J386" s="161"/>
    </row>
    <row r="387" ht="13.5">
      <c r="J387" s="161"/>
    </row>
    <row r="388" ht="13.5">
      <c r="J388" s="161"/>
    </row>
    <row r="389" ht="13.5">
      <c r="J389" s="161"/>
    </row>
    <row r="390" ht="13.5">
      <c r="J390" s="161"/>
    </row>
    <row r="391" ht="13.5">
      <c r="J391" s="161"/>
    </row>
    <row r="392" ht="13.5">
      <c r="J392" s="161"/>
    </row>
    <row r="393" ht="13.5">
      <c r="J393" s="161"/>
    </row>
    <row r="394" ht="13.5">
      <c r="J394" s="161"/>
    </row>
    <row r="395" ht="13.5">
      <c r="J395" s="161"/>
    </row>
    <row r="396" ht="13.5">
      <c r="J396" s="161"/>
    </row>
  </sheetData>
  <sheetProtection/>
  <mergeCells count="332">
    <mergeCell ref="B47:B51"/>
    <mergeCell ref="C47:C48"/>
    <mergeCell ref="E60:F60"/>
    <mergeCell ref="B87:C87"/>
    <mergeCell ref="B52:C52"/>
    <mergeCell ref="B62:C62"/>
    <mergeCell ref="B56:C56"/>
    <mergeCell ref="E58:F58"/>
    <mergeCell ref="D47:D48"/>
    <mergeCell ref="D56:I56"/>
    <mergeCell ref="B37:C37"/>
    <mergeCell ref="B31:B32"/>
    <mergeCell ref="C27:C28"/>
    <mergeCell ref="C29:C30"/>
    <mergeCell ref="B26:C26"/>
    <mergeCell ref="B21:C21"/>
    <mergeCell ref="E18:F18"/>
    <mergeCell ref="E19:F19"/>
    <mergeCell ref="E20:F20"/>
    <mergeCell ref="B15:C15"/>
    <mergeCell ref="B5:B14"/>
    <mergeCell ref="C16:C17"/>
    <mergeCell ref="C10:C11"/>
    <mergeCell ref="Q10:Q11"/>
    <mergeCell ref="G10:G11"/>
    <mergeCell ref="H10:H11"/>
    <mergeCell ref="F38:F39"/>
    <mergeCell ref="P10:P11"/>
    <mergeCell ref="J38:J41"/>
    <mergeCell ref="E16:F17"/>
    <mergeCell ref="D15:I15"/>
    <mergeCell ref="D21:I21"/>
    <mergeCell ref="P29:P30"/>
    <mergeCell ref="D16:D17"/>
    <mergeCell ref="D26:I26"/>
    <mergeCell ref="D22:F22"/>
    <mergeCell ref="E46:F46"/>
    <mergeCell ref="E29:E30"/>
    <mergeCell ref="H16:H17"/>
    <mergeCell ref="G16:G17"/>
    <mergeCell ref="E38:E39"/>
    <mergeCell ref="D62:I62"/>
    <mergeCell ref="D65:D66"/>
    <mergeCell ref="E64:F64"/>
    <mergeCell ref="E63:F63"/>
    <mergeCell ref="H65:H66"/>
    <mergeCell ref="E67:F67"/>
    <mergeCell ref="I73:I74"/>
    <mergeCell ref="E71:F72"/>
    <mergeCell ref="G69:G70"/>
    <mergeCell ref="H69:H70"/>
    <mergeCell ref="E68:F68"/>
    <mergeCell ref="A69:A70"/>
    <mergeCell ref="B69:B70"/>
    <mergeCell ref="C75:C76"/>
    <mergeCell ref="D87:I87"/>
    <mergeCell ref="A75:A76"/>
    <mergeCell ref="B75:B76"/>
    <mergeCell ref="B81:B82"/>
    <mergeCell ref="A81:A82"/>
    <mergeCell ref="C85:C86"/>
    <mergeCell ref="E77:F77"/>
    <mergeCell ref="A73:A74"/>
    <mergeCell ref="B73:B74"/>
    <mergeCell ref="A84:A86"/>
    <mergeCell ref="A71:A72"/>
    <mergeCell ref="B71:B72"/>
    <mergeCell ref="B84:B86"/>
    <mergeCell ref="C69:C70"/>
    <mergeCell ref="E78:F78"/>
    <mergeCell ref="D85:D86"/>
    <mergeCell ref="C81:C82"/>
    <mergeCell ref="D75:D76"/>
    <mergeCell ref="C73:C74"/>
    <mergeCell ref="D73:D74"/>
    <mergeCell ref="E69:F70"/>
    <mergeCell ref="D69:D70"/>
    <mergeCell ref="C71:C72"/>
    <mergeCell ref="I75:I76"/>
    <mergeCell ref="E75:F76"/>
    <mergeCell ref="I65:I66"/>
    <mergeCell ref="E57:F57"/>
    <mergeCell ref="E73:F74"/>
    <mergeCell ref="G73:G74"/>
    <mergeCell ref="G71:G72"/>
    <mergeCell ref="H73:H74"/>
    <mergeCell ref="E65:F66"/>
    <mergeCell ref="G65:G66"/>
    <mergeCell ref="P5:P6"/>
    <mergeCell ref="P16:P17"/>
    <mergeCell ref="I16:I17"/>
    <mergeCell ref="K5:K6"/>
    <mergeCell ref="L5:L6"/>
    <mergeCell ref="N5:N6"/>
    <mergeCell ref="I5:I6"/>
    <mergeCell ref="I10:I11"/>
    <mergeCell ref="K10:K11"/>
    <mergeCell ref="L10:L11"/>
    <mergeCell ref="E50:F50"/>
    <mergeCell ref="E51:F51"/>
    <mergeCell ref="E54:F54"/>
    <mergeCell ref="E55:F55"/>
    <mergeCell ref="A65:A66"/>
    <mergeCell ref="B65:B66"/>
    <mergeCell ref="B38:B40"/>
    <mergeCell ref="B53:B55"/>
    <mergeCell ref="B42:B44"/>
    <mergeCell ref="A38:A39"/>
    <mergeCell ref="A47:A48"/>
    <mergeCell ref="B57:B61"/>
    <mergeCell ref="B41:C41"/>
    <mergeCell ref="B45:C45"/>
    <mergeCell ref="A3:A4"/>
    <mergeCell ref="B3:B4"/>
    <mergeCell ref="A5:A6"/>
    <mergeCell ref="I3:I4"/>
    <mergeCell ref="E3:F4"/>
    <mergeCell ref="H5:H6"/>
    <mergeCell ref="C5:C6"/>
    <mergeCell ref="E5:E6"/>
    <mergeCell ref="F5:F6"/>
    <mergeCell ref="G3:G4"/>
    <mergeCell ref="A16:A17"/>
    <mergeCell ref="B16:B20"/>
    <mergeCell ref="M3:M4"/>
    <mergeCell ref="D10:D11"/>
    <mergeCell ref="H3:H4"/>
    <mergeCell ref="G5:G6"/>
    <mergeCell ref="E10:E11"/>
    <mergeCell ref="F10:F11"/>
    <mergeCell ref="L3:L4"/>
    <mergeCell ref="K3:K4"/>
    <mergeCell ref="J27:J28"/>
    <mergeCell ref="B33:C33"/>
    <mergeCell ref="J29:J30"/>
    <mergeCell ref="J31:J33"/>
    <mergeCell ref="I27:I28"/>
    <mergeCell ref="I29:I30"/>
    <mergeCell ref="E27:E28"/>
    <mergeCell ref="F27:F28"/>
    <mergeCell ref="B29:B30"/>
    <mergeCell ref="D27:D28"/>
    <mergeCell ref="O73:O74"/>
    <mergeCell ref="N75:N76"/>
    <mergeCell ref="M1:M2"/>
    <mergeCell ref="K38:K39"/>
    <mergeCell ref="M10:M11"/>
    <mergeCell ref="N47:N48"/>
    <mergeCell ref="O47:O48"/>
    <mergeCell ref="L73:L74"/>
    <mergeCell ref="M75:M76"/>
    <mergeCell ref="M73:M74"/>
    <mergeCell ref="P65:P66"/>
    <mergeCell ref="P69:P70"/>
    <mergeCell ref="P47:P48"/>
    <mergeCell ref="Q65:Q66"/>
    <mergeCell ref="Q75:Q76"/>
    <mergeCell ref="N65:N66"/>
    <mergeCell ref="O65:O66"/>
    <mergeCell ref="Q69:Q70"/>
    <mergeCell ref="N69:N70"/>
    <mergeCell ref="O69:O70"/>
    <mergeCell ref="P71:P72"/>
    <mergeCell ref="P73:P74"/>
    <mergeCell ref="P75:P76"/>
    <mergeCell ref="N73:N74"/>
    <mergeCell ref="L85:L86"/>
    <mergeCell ref="M85:M86"/>
    <mergeCell ref="L81:L82"/>
    <mergeCell ref="M81:M82"/>
    <mergeCell ref="Q85:Q86"/>
    <mergeCell ref="Q73:Q74"/>
    <mergeCell ref="N85:N86"/>
    <mergeCell ref="O85:O86"/>
    <mergeCell ref="Q81:Q82"/>
    <mergeCell ref="P85:P86"/>
    <mergeCell ref="O75:O76"/>
    <mergeCell ref="N81:N82"/>
    <mergeCell ref="O81:O82"/>
    <mergeCell ref="P81:P82"/>
    <mergeCell ref="O1:Q1"/>
    <mergeCell ref="Q3:Q4"/>
    <mergeCell ref="Q5:Q6"/>
    <mergeCell ref="Q47:Q48"/>
    <mergeCell ref="Q16:Q17"/>
    <mergeCell ref="Q38:Q39"/>
    <mergeCell ref="P38:P39"/>
    <mergeCell ref="O5:O6"/>
    <mergeCell ref="O3:O4"/>
    <mergeCell ref="P3:P4"/>
    <mergeCell ref="K85:K86"/>
    <mergeCell ref="K75:K76"/>
    <mergeCell ref="K81:K82"/>
    <mergeCell ref="D81:D82"/>
    <mergeCell ref="E83:F83"/>
    <mergeCell ref="E84:F84"/>
    <mergeCell ref="E85:E86"/>
    <mergeCell ref="F85:F86"/>
    <mergeCell ref="I81:I82"/>
    <mergeCell ref="G81:G82"/>
    <mergeCell ref="H81:H82"/>
    <mergeCell ref="E81:F82"/>
    <mergeCell ref="G75:G76"/>
    <mergeCell ref="H75:H76"/>
    <mergeCell ref="E79:F79"/>
    <mergeCell ref="E80:F80"/>
    <mergeCell ref="D71:D72"/>
    <mergeCell ref="H71:H72"/>
    <mergeCell ref="I71:I72"/>
    <mergeCell ref="C1:C2"/>
    <mergeCell ref="D38:D39"/>
    <mergeCell ref="E49:F49"/>
    <mergeCell ref="D45:I45"/>
    <mergeCell ref="F29:F30"/>
    <mergeCell ref="C65:C66"/>
    <mergeCell ref="C38:C39"/>
    <mergeCell ref="A35:A36"/>
    <mergeCell ref="B35:B36"/>
    <mergeCell ref="B27:B28"/>
    <mergeCell ref="D5:D6"/>
    <mergeCell ref="D33:I33"/>
    <mergeCell ref="D36:F36"/>
    <mergeCell ref="A10:A11"/>
    <mergeCell ref="A27:A28"/>
    <mergeCell ref="A29:A30"/>
    <mergeCell ref="B22:B25"/>
    <mergeCell ref="A1:A2"/>
    <mergeCell ref="B1:B2"/>
    <mergeCell ref="H38:H39"/>
    <mergeCell ref="J1:J2"/>
    <mergeCell ref="C3:C4"/>
    <mergeCell ref="D3:D4"/>
    <mergeCell ref="D2:F2"/>
    <mergeCell ref="I38:I39"/>
    <mergeCell ref="D29:D30"/>
    <mergeCell ref="D35:F35"/>
    <mergeCell ref="K1:K2"/>
    <mergeCell ref="L1:L2"/>
    <mergeCell ref="J3:J4"/>
    <mergeCell ref="G2:I2"/>
    <mergeCell ref="N1:N2"/>
    <mergeCell ref="L69:L70"/>
    <mergeCell ref="M38:M39"/>
    <mergeCell ref="M47:M48"/>
    <mergeCell ref="L65:L66"/>
    <mergeCell ref="L38:L39"/>
    <mergeCell ref="K56:M56"/>
    <mergeCell ref="K62:M62"/>
    <mergeCell ref="K69:K70"/>
    <mergeCell ref="N10:N11"/>
    <mergeCell ref="N3:N4"/>
    <mergeCell ref="O71:O72"/>
    <mergeCell ref="O38:O39"/>
    <mergeCell ref="O10:O11"/>
    <mergeCell ref="O16:O17"/>
    <mergeCell ref="N16:N17"/>
    <mergeCell ref="O27:O28"/>
    <mergeCell ref="N38:N39"/>
    <mergeCell ref="N71:N72"/>
    <mergeCell ref="O29:O30"/>
    <mergeCell ref="Q29:Q30"/>
    <mergeCell ref="J5:J15"/>
    <mergeCell ref="J16:J21"/>
    <mergeCell ref="J22:J26"/>
    <mergeCell ref="M5:M6"/>
    <mergeCell ref="M16:M17"/>
    <mergeCell ref="L27:L28"/>
    <mergeCell ref="K16:K17"/>
    <mergeCell ref="L16:L17"/>
    <mergeCell ref="N27:N28"/>
    <mergeCell ref="Q71:Q72"/>
    <mergeCell ref="I85:I86"/>
    <mergeCell ref="M27:M28"/>
    <mergeCell ref="L29:L30"/>
    <mergeCell ref="K29:K30"/>
    <mergeCell ref="M29:M30"/>
    <mergeCell ref="D37:I37"/>
    <mergeCell ref="D41:I41"/>
    <mergeCell ref="Q27:Q28"/>
    <mergeCell ref="P27:P28"/>
    <mergeCell ref="N29:N30"/>
    <mergeCell ref="K65:K66"/>
    <mergeCell ref="J53:J56"/>
    <mergeCell ref="J57:J62"/>
    <mergeCell ref="J65:J66"/>
    <mergeCell ref="K47:K48"/>
    <mergeCell ref="J47:J52"/>
    <mergeCell ref="J42:J45"/>
    <mergeCell ref="K27:K28"/>
    <mergeCell ref="J35:J37"/>
    <mergeCell ref="E89:F89"/>
    <mergeCell ref="G85:G86"/>
    <mergeCell ref="H85:H86"/>
    <mergeCell ref="G27:G28"/>
    <mergeCell ref="H27:H28"/>
    <mergeCell ref="G29:G30"/>
    <mergeCell ref="H29:H30"/>
    <mergeCell ref="G38:G39"/>
    <mergeCell ref="E88:F88"/>
    <mergeCell ref="I69:I70"/>
    <mergeCell ref="G47:G48"/>
    <mergeCell ref="E47:F48"/>
    <mergeCell ref="I47:I48"/>
    <mergeCell ref="H47:H48"/>
    <mergeCell ref="E59:F59"/>
    <mergeCell ref="E61:F61"/>
    <mergeCell ref="E53:F53"/>
    <mergeCell ref="D52:I52"/>
    <mergeCell ref="J75:J76"/>
    <mergeCell ref="K73:K74"/>
    <mergeCell ref="L75:L76"/>
    <mergeCell ref="J69:J70"/>
    <mergeCell ref="J71:J72"/>
    <mergeCell ref="L71:L72"/>
    <mergeCell ref="K71:K72"/>
    <mergeCell ref="M71:M72"/>
    <mergeCell ref="L47:L48"/>
    <mergeCell ref="J73:J74"/>
    <mergeCell ref="K45:M45"/>
    <mergeCell ref="K52:M52"/>
    <mergeCell ref="M65:M66"/>
    <mergeCell ref="M69:M70"/>
    <mergeCell ref="K87:M87"/>
    <mergeCell ref="D1:I1"/>
    <mergeCell ref="J81:J82"/>
    <mergeCell ref="J84:J87"/>
    <mergeCell ref="K15:M15"/>
    <mergeCell ref="K21:M21"/>
    <mergeCell ref="K26:M26"/>
    <mergeCell ref="K33:M33"/>
    <mergeCell ref="K37:M37"/>
    <mergeCell ref="K41:M41"/>
  </mergeCells>
  <printOptions horizontalCentered="1" verticalCentered="1"/>
  <pageMargins left="0.1968503937007874" right="0.4330708661417323" top="0.35433070866141736" bottom="0.11811023622047245" header="0.15748031496062992" footer="0.11811023622047245"/>
  <pageSetup horizontalDpi="200" verticalDpi="200" orientation="portrait" paperSize="9" scale="75" r:id="rId1"/>
  <headerFooter alignWithMargins="0">
    <oddHeader>&amp;C&amp;14&amp;E&amp;A</oddHeader>
    <oddFooter>&amp;C--2--</oddFooter>
  </headerFooter>
</worksheet>
</file>

<file path=xl/worksheets/sheet4.xml><?xml version="1.0" encoding="utf-8"?>
<worksheet xmlns="http://schemas.openxmlformats.org/spreadsheetml/2006/main" xmlns:r="http://schemas.openxmlformats.org/officeDocument/2006/relationships">
  <dimension ref="A1:X212"/>
  <sheetViews>
    <sheetView workbookViewId="0" topLeftCell="E61">
      <selection activeCell="A1" sqref="A1"/>
    </sheetView>
  </sheetViews>
  <sheetFormatPr defaultColWidth="9.00390625" defaultRowHeight="13.5" outlineLevelRow="1"/>
  <cols>
    <col min="1" max="1" width="4.125" style="1" customWidth="1"/>
    <col min="2" max="2" width="6.00390625" style="1" customWidth="1"/>
    <col min="3" max="3" width="5.375" style="52" customWidth="1"/>
    <col min="4" max="4" width="8.50390625" style="1" customWidth="1"/>
    <col min="5" max="5" width="8.875" style="1" customWidth="1"/>
    <col min="6" max="6" width="9.50390625" style="1" customWidth="1"/>
    <col min="7" max="7" width="5.50390625" style="1" customWidth="1"/>
    <col min="8" max="8" width="5.25390625" style="160" customWidth="1"/>
    <col min="9" max="9" width="4.375" style="239" customWidth="1"/>
    <col min="10" max="10" width="3.875" style="1" customWidth="1"/>
    <col min="11" max="11" width="4.00390625" style="1" customWidth="1"/>
    <col min="12" max="12" width="3.50390625" style="1" customWidth="1"/>
    <col min="13" max="13" width="3.375" style="1" customWidth="1"/>
    <col min="14" max="14" width="4.125" style="1" customWidth="1"/>
    <col min="15" max="15" width="3.875" style="1" customWidth="1"/>
    <col min="16" max="16" width="4.00390625" style="1" customWidth="1"/>
    <col min="17" max="17" width="3.75390625" style="1" customWidth="1"/>
    <col min="18" max="18" width="3.875" style="240" customWidth="1"/>
    <col min="19" max="19" width="3.50390625" style="241" customWidth="1"/>
    <col min="20" max="20" width="4.50390625" style="1" customWidth="1"/>
    <col min="21" max="21" width="4.50390625" style="241" customWidth="1"/>
    <col min="22" max="22" width="8.00390625" style="238" customWidth="1"/>
    <col min="23" max="23" width="16.50390625" style="237" customWidth="1"/>
    <col min="24" max="24" width="6.625" style="238" customWidth="1"/>
    <col min="25" max="16384" width="9.00390625" style="1" customWidth="1"/>
  </cols>
  <sheetData>
    <row r="1" spans="1:24" s="163" customFormat="1" ht="13.5" customHeight="1">
      <c r="A1" s="747" t="s">
        <v>188</v>
      </c>
      <c r="B1" s="749" t="s">
        <v>3</v>
      </c>
      <c r="C1" s="462" t="s">
        <v>4</v>
      </c>
      <c r="D1" s="754" t="s">
        <v>189</v>
      </c>
      <c r="E1" s="754"/>
      <c r="F1" s="777" t="s">
        <v>190</v>
      </c>
      <c r="G1" s="777"/>
      <c r="H1" s="777"/>
      <c r="I1" s="777"/>
      <c r="J1" s="762" t="s">
        <v>191</v>
      </c>
      <c r="K1" s="763"/>
      <c r="L1" s="763"/>
      <c r="M1" s="763"/>
      <c r="N1" s="763"/>
      <c r="O1" s="763"/>
      <c r="P1" s="763"/>
      <c r="Q1" s="763"/>
      <c r="R1" s="763"/>
      <c r="S1" s="763"/>
      <c r="T1" s="763"/>
      <c r="U1" s="764"/>
      <c r="V1" s="751" t="s">
        <v>192</v>
      </c>
      <c r="W1" s="772" t="s">
        <v>193</v>
      </c>
      <c r="X1" s="767" t="s">
        <v>194</v>
      </c>
    </row>
    <row r="2" spans="1:24" s="163" customFormat="1" ht="13.5" customHeight="1" outlineLevel="1">
      <c r="A2" s="747"/>
      <c r="B2" s="750"/>
      <c r="C2" s="753"/>
      <c r="D2" s="463" t="s">
        <v>195</v>
      </c>
      <c r="E2" s="765" t="s">
        <v>196</v>
      </c>
      <c r="F2" s="755" t="s">
        <v>197</v>
      </c>
      <c r="G2" s="757" t="s">
        <v>198</v>
      </c>
      <c r="H2" s="620"/>
      <c r="I2" s="760" t="s">
        <v>199</v>
      </c>
      <c r="J2" s="769" t="s">
        <v>200</v>
      </c>
      <c r="K2" s="769"/>
      <c r="L2" s="769" t="s">
        <v>201</v>
      </c>
      <c r="M2" s="769"/>
      <c r="N2" s="770" t="s">
        <v>202</v>
      </c>
      <c r="O2" s="770"/>
      <c r="P2" s="770" t="s">
        <v>203</v>
      </c>
      <c r="Q2" s="770"/>
      <c r="R2" s="770" t="s">
        <v>204</v>
      </c>
      <c r="S2" s="770"/>
      <c r="T2" s="771" t="s">
        <v>205</v>
      </c>
      <c r="U2" s="771"/>
      <c r="V2" s="752"/>
      <c r="W2" s="773"/>
      <c r="X2" s="768"/>
    </row>
    <row r="3" spans="1:24" ht="20.25" customHeight="1" outlineLevel="1">
      <c r="A3" s="748"/>
      <c r="B3" s="750"/>
      <c r="C3" s="463"/>
      <c r="D3" s="739"/>
      <c r="E3" s="766"/>
      <c r="F3" s="756"/>
      <c r="G3" s="758"/>
      <c r="H3" s="759"/>
      <c r="I3" s="761"/>
      <c r="J3" s="165" t="s">
        <v>206</v>
      </c>
      <c r="K3" s="165" t="s">
        <v>207</v>
      </c>
      <c r="L3" s="165" t="s">
        <v>206</v>
      </c>
      <c r="M3" s="165" t="s">
        <v>207</v>
      </c>
      <c r="N3" s="165" t="s">
        <v>206</v>
      </c>
      <c r="O3" s="165" t="s">
        <v>207</v>
      </c>
      <c r="P3" s="165" t="s">
        <v>206</v>
      </c>
      <c r="Q3" s="165" t="s">
        <v>207</v>
      </c>
      <c r="R3" s="165" t="s">
        <v>206</v>
      </c>
      <c r="S3" s="165" t="s">
        <v>207</v>
      </c>
      <c r="T3" s="165" t="s">
        <v>206</v>
      </c>
      <c r="U3" s="165" t="s">
        <v>207</v>
      </c>
      <c r="V3" s="752"/>
      <c r="W3" s="774"/>
      <c r="X3" s="768"/>
    </row>
    <row r="4" spans="1:24" s="12" customFormat="1" ht="15" customHeight="1" outlineLevel="1">
      <c r="A4" s="135"/>
      <c r="B4" s="166" t="s">
        <v>10</v>
      </c>
      <c r="C4" s="167" t="s">
        <v>11</v>
      </c>
      <c r="D4" s="63" t="s">
        <v>743</v>
      </c>
      <c r="E4" s="168">
        <v>18193.31</v>
      </c>
      <c r="F4" s="169" t="s">
        <v>744</v>
      </c>
      <c r="G4" s="63" t="s">
        <v>745</v>
      </c>
      <c r="H4" s="63" t="s">
        <v>746</v>
      </c>
      <c r="I4" s="170" t="s">
        <v>706</v>
      </c>
      <c r="J4" s="171">
        <v>40</v>
      </c>
      <c r="K4" s="171">
        <v>24</v>
      </c>
      <c r="L4" s="171">
        <v>0</v>
      </c>
      <c r="M4" s="171">
        <v>0</v>
      </c>
      <c r="N4" s="171">
        <v>23.9</v>
      </c>
      <c r="O4" s="171">
        <v>23.9</v>
      </c>
      <c r="P4" s="171">
        <v>24.4</v>
      </c>
      <c r="Q4" s="171">
        <v>8.6</v>
      </c>
      <c r="R4" s="171">
        <v>0</v>
      </c>
      <c r="S4" s="171">
        <v>0</v>
      </c>
      <c r="T4" s="171">
        <v>88.3</v>
      </c>
      <c r="U4" s="171">
        <v>56.5</v>
      </c>
      <c r="V4" s="172" t="s">
        <v>747</v>
      </c>
      <c r="W4" s="173" t="s">
        <v>748</v>
      </c>
      <c r="X4" s="174" t="s">
        <v>749</v>
      </c>
    </row>
    <row r="5" spans="1:24" s="12" customFormat="1" ht="15" customHeight="1" outlineLevel="1">
      <c r="A5" s="4"/>
      <c r="B5" s="740" t="s">
        <v>12</v>
      </c>
      <c r="C5" s="65" t="s">
        <v>208</v>
      </c>
      <c r="D5" s="65" t="s">
        <v>743</v>
      </c>
      <c r="E5" s="175">
        <v>6415.5</v>
      </c>
      <c r="F5" s="176" t="s">
        <v>750</v>
      </c>
      <c r="G5" s="65" t="s">
        <v>751</v>
      </c>
      <c r="H5" s="65" t="s">
        <v>746</v>
      </c>
      <c r="I5" s="177" t="s">
        <v>706</v>
      </c>
      <c r="J5" s="178">
        <v>20</v>
      </c>
      <c r="K5" s="178">
        <v>13</v>
      </c>
      <c r="L5" s="178">
        <v>0</v>
      </c>
      <c r="M5" s="178">
        <v>0</v>
      </c>
      <c r="N5" s="178">
        <v>3</v>
      </c>
      <c r="O5" s="178">
        <v>3</v>
      </c>
      <c r="P5" s="178">
        <v>5</v>
      </c>
      <c r="Q5" s="178">
        <v>3</v>
      </c>
      <c r="R5" s="178">
        <v>0</v>
      </c>
      <c r="S5" s="178">
        <v>0</v>
      </c>
      <c r="T5" s="178">
        <v>28</v>
      </c>
      <c r="U5" s="178">
        <v>19</v>
      </c>
      <c r="V5" s="179" t="s">
        <v>752</v>
      </c>
      <c r="W5" s="180" t="s">
        <v>753</v>
      </c>
      <c r="X5" s="181" t="s">
        <v>754</v>
      </c>
    </row>
    <row r="6" spans="1:24" s="12" customFormat="1" ht="15" customHeight="1" outlineLevel="1">
      <c r="A6" s="4"/>
      <c r="B6" s="740"/>
      <c r="C6" s="70" t="s">
        <v>209</v>
      </c>
      <c r="D6" s="70" t="s">
        <v>755</v>
      </c>
      <c r="E6" s="182">
        <v>39.5</v>
      </c>
      <c r="F6" s="183" t="s">
        <v>756</v>
      </c>
      <c r="G6" s="70" t="s">
        <v>751</v>
      </c>
      <c r="H6" s="70" t="s">
        <v>757</v>
      </c>
      <c r="I6" s="184" t="s">
        <v>706</v>
      </c>
      <c r="J6" s="185">
        <v>0</v>
      </c>
      <c r="K6" s="185">
        <v>0</v>
      </c>
      <c r="L6" s="185">
        <v>1</v>
      </c>
      <c r="M6" s="185">
        <v>0</v>
      </c>
      <c r="N6" s="185">
        <v>0</v>
      </c>
      <c r="O6" s="185">
        <v>0</v>
      </c>
      <c r="P6" s="185">
        <v>0</v>
      </c>
      <c r="Q6" s="185">
        <v>0</v>
      </c>
      <c r="R6" s="185">
        <v>0</v>
      </c>
      <c r="S6" s="185">
        <v>0</v>
      </c>
      <c r="T6" s="185">
        <v>1</v>
      </c>
      <c r="U6" s="185">
        <v>0</v>
      </c>
      <c r="V6" s="186" t="s">
        <v>758</v>
      </c>
      <c r="W6" s="187" t="s">
        <v>753</v>
      </c>
      <c r="X6" s="188" t="s">
        <v>754</v>
      </c>
    </row>
    <row r="7" spans="1:24" s="12" customFormat="1" ht="15" customHeight="1" outlineLevel="1">
      <c r="A7" s="4"/>
      <c r="B7" s="740"/>
      <c r="C7" s="70" t="s">
        <v>210</v>
      </c>
      <c r="D7" s="70" t="s">
        <v>755</v>
      </c>
      <c r="E7" s="182">
        <v>66.4</v>
      </c>
      <c r="F7" s="183" t="s">
        <v>759</v>
      </c>
      <c r="G7" s="70" t="s">
        <v>745</v>
      </c>
      <c r="H7" s="70" t="s">
        <v>757</v>
      </c>
      <c r="I7" s="184" t="s">
        <v>699</v>
      </c>
      <c r="J7" s="185">
        <v>0</v>
      </c>
      <c r="K7" s="185">
        <v>0</v>
      </c>
      <c r="L7" s="185">
        <v>0</v>
      </c>
      <c r="M7" s="185">
        <v>0</v>
      </c>
      <c r="N7" s="185">
        <v>2</v>
      </c>
      <c r="O7" s="185">
        <v>2</v>
      </c>
      <c r="P7" s="185">
        <v>0.7</v>
      </c>
      <c r="Q7" s="185">
        <v>0</v>
      </c>
      <c r="R7" s="185">
        <v>0</v>
      </c>
      <c r="S7" s="185">
        <v>0</v>
      </c>
      <c r="T7" s="185">
        <v>2.7</v>
      </c>
      <c r="U7" s="185">
        <v>2</v>
      </c>
      <c r="V7" s="186" t="s">
        <v>760</v>
      </c>
      <c r="W7" s="187" t="s">
        <v>753</v>
      </c>
      <c r="X7" s="188" t="s">
        <v>754</v>
      </c>
    </row>
    <row r="8" spans="1:24" s="12" customFormat="1" ht="15" customHeight="1" outlineLevel="1">
      <c r="A8" s="4"/>
      <c r="B8" s="740"/>
      <c r="C8" s="70" t="s">
        <v>211</v>
      </c>
      <c r="D8" s="70" t="s">
        <v>755</v>
      </c>
      <c r="E8" s="182">
        <v>274</v>
      </c>
      <c r="F8" s="183" t="s">
        <v>761</v>
      </c>
      <c r="G8" s="70" t="s">
        <v>745</v>
      </c>
      <c r="H8" s="70" t="s">
        <v>746</v>
      </c>
      <c r="I8" s="184" t="s">
        <v>699</v>
      </c>
      <c r="J8" s="185">
        <v>2</v>
      </c>
      <c r="K8" s="185">
        <v>2</v>
      </c>
      <c r="L8" s="185">
        <v>0</v>
      </c>
      <c r="M8" s="185">
        <v>0</v>
      </c>
      <c r="N8" s="185">
        <v>1</v>
      </c>
      <c r="O8" s="189">
        <v>1</v>
      </c>
      <c r="P8" s="185">
        <v>0.7</v>
      </c>
      <c r="Q8" s="185">
        <v>0</v>
      </c>
      <c r="R8" s="185">
        <v>0</v>
      </c>
      <c r="S8" s="185">
        <v>0</v>
      </c>
      <c r="T8" s="185">
        <v>3.7</v>
      </c>
      <c r="U8" s="185">
        <v>3</v>
      </c>
      <c r="V8" s="186" t="s">
        <v>762</v>
      </c>
      <c r="W8" s="187" t="s">
        <v>753</v>
      </c>
      <c r="X8" s="188" t="s">
        <v>754</v>
      </c>
    </row>
    <row r="9" spans="1:24" s="12" customFormat="1" ht="15" customHeight="1" outlineLevel="1">
      <c r="A9" s="4"/>
      <c r="B9" s="740"/>
      <c r="C9" s="70" t="s">
        <v>212</v>
      </c>
      <c r="D9" s="70" t="s">
        <v>755</v>
      </c>
      <c r="E9" s="182">
        <v>2599.3</v>
      </c>
      <c r="F9" s="183" t="s">
        <v>759</v>
      </c>
      <c r="G9" s="70" t="s">
        <v>745</v>
      </c>
      <c r="H9" s="70" t="s">
        <v>746</v>
      </c>
      <c r="I9" s="184" t="s">
        <v>699</v>
      </c>
      <c r="J9" s="185">
        <v>11</v>
      </c>
      <c r="K9" s="185">
        <v>9</v>
      </c>
      <c r="L9" s="185">
        <v>0</v>
      </c>
      <c r="M9" s="185">
        <v>0</v>
      </c>
      <c r="N9" s="185">
        <v>3</v>
      </c>
      <c r="O9" s="185">
        <v>3</v>
      </c>
      <c r="P9" s="185">
        <v>2</v>
      </c>
      <c r="Q9" s="185">
        <v>1</v>
      </c>
      <c r="R9" s="185">
        <v>0</v>
      </c>
      <c r="S9" s="185">
        <v>0</v>
      </c>
      <c r="T9" s="185">
        <v>16</v>
      </c>
      <c r="U9" s="185">
        <v>13</v>
      </c>
      <c r="V9" s="186" t="s">
        <v>763</v>
      </c>
      <c r="W9" s="187" t="s">
        <v>753</v>
      </c>
      <c r="X9" s="188" t="s">
        <v>754</v>
      </c>
    </row>
    <row r="10" spans="1:24" s="12" customFormat="1" ht="15" customHeight="1" outlineLevel="1">
      <c r="A10" s="4"/>
      <c r="B10" s="740"/>
      <c r="C10" s="70" t="s">
        <v>213</v>
      </c>
      <c r="D10" s="70" t="s">
        <v>755</v>
      </c>
      <c r="E10" s="182">
        <v>691.5</v>
      </c>
      <c r="F10" s="183" t="s">
        <v>764</v>
      </c>
      <c r="G10" s="70" t="s">
        <v>745</v>
      </c>
      <c r="H10" s="70" t="s">
        <v>746</v>
      </c>
      <c r="I10" s="184" t="s">
        <v>699</v>
      </c>
      <c r="J10" s="185">
        <v>2</v>
      </c>
      <c r="K10" s="185">
        <v>2</v>
      </c>
      <c r="L10" s="185">
        <v>0</v>
      </c>
      <c r="M10" s="185">
        <v>0</v>
      </c>
      <c r="N10" s="185">
        <v>1</v>
      </c>
      <c r="O10" s="185">
        <v>1</v>
      </c>
      <c r="P10" s="185">
        <v>0</v>
      </c>
      <c r="Q10" s="185">
        <v>0</v>
      </c>
      <c r="R10" s="185">
        <v>0</v>
      </c>
      <c r="S10" s="185">
        <v>0</v>
      </c>
      <c r="T10" s="185">
        <v>3</v>
      </c>
      <c r="U10" s="185">
        <v>3</v>
      </c>
      <c r="V10" s="186" t="s">
        <v>765</v>
      </c>
      <c r="W10" s="187" t="s">
        <v>753</v>
      </c>
      <c r="X10" s="188" t="s">
        <v>754</v>
      </c>
    </row>
    <row r="11" spans="1:24" s="12" customFormat="1" ht="15" customHeight="1" outlineLevel="1">
      <c r="A11" s="4"/>
      <c r="B11" s="740"/>
      <c r="C11" s="70" t="s">
        <v>214</v>
      </c>
      <c r="D11" s="70" t="s">
        <v>755</v>
      </c>
      <c r="E11" s="182">
        <v>503</v>
      </c>
      <c r="F11" s="183" t="s">
        <v>766</v>
      </c>
      <c r="G11" s="70" t="s">
        <v>751</v>
      </c>
      <c r="H11" s="70" t="s">
        <v>757</v>
      </c>
      <c r="I11" s="184" t="s">
        <v>706</v>
      </c>
      <c r="J11" s="185">
        <v>2</v>
      </c>
      <c r="K11" s="185">
        <v>2</v>
      </c>
      <c r="L11" s="185">
        <v>1</v>
      </c>
      <c r="M11" s="185">
        <v>0</v>
      </c>
      <c r="N11" s="185">
        <v>0</v>
      </c>
      <c r="O11" s="185">
        <v>0</v>
      </c>
      <c r="P11" s="185">
        <v>1</v>
      </c>
      <c r="Q11" s="185">
        <v>0</v>
      </c>
      <c r="R11" s="185">
        <v>0</v>
      </c>
      <c r="S11" s="185">
        <v>0</v>
      </c>
      <c r="T11" s="185">
        <v>4</v>
      </c>
      <c r="U11" s="185">
        <v>2</v>
      </c>
      <c r="V11" s="186" t="s">
        <v>767</v>
      </c>
      <c r="W11" s="187" t="s">
        <v>753</v>
      </c>
      <c r="X11" s="188" t="s">
        <v>768</v>
      </c>
    </row>
    <row r="12" spans="1:24" s="12" customFormat="1" ht="15" customHeight="1" outlineLevel="1">
      <c r="A12" s="4"/>
      <c r="B12" s="741"/>
      <c r="C12" s="136" t="s">
        <v>215</v>
      </c>
      <c r="D12" s="136" t="s">
        <v>755</v>
      </c>
      <c r="E12" s="190">
        <v>539</v>
      </c>
      <c r="F12" s="191" t="s">
        <v>769</v>
      </c>
      <c r="G12" s="136" t="s">
        <v>751</v>
      </c>
      <c r="H12" s="136" t="s">
        <v>746</v>
      </c>
      <c r="I12" s="192" t="s">
        <v>706</v>
      </c>
      <c r="J12" s="193">
        <v>1</v>
      </c>
      <c r="K12" s="193">
        <v>1</v>
      </c>
      <c r="L12" s="193">
        <v>0</v>
      </c>
      <c r="M12" s="193">
        <v>0</v>
      </c>
      <c r="N12" s="193">
        <v>1</v>
      </c>
      <c r="O12" s="193">
        <v>0</v>
      </c>
      <c r="P12" s="193">
        <v>0.5</v>
      </c>
      <c r="Q12" s="193">
        <v>0.5</v>
      </c>
      <c r="R12" s="193">
        <v>0</v>
      </c>
      <c r="S12" s="193">
        <v>0</v>
      </c>
      <c r="T12" s="193">
        <v>2.5</v>
      </c>
      <c r="U12" s="193">
        <v>1.5</v>
      </c>
      <c r="V12" s="194" t="s">
        <v>770</v>
      </c>
      <c r="W12" s="195" t="s">
        <v>753</v>
      </c>
      <c r="X12" s="196" t="s">
        <v>771</v>
      </c>
    </row>
    <row r="13" spans="1:24" s="200" customFormat="1" ht="15" customHeight="1" outlineLevel="1">
      <c r="A13" s="197"/>
      <c r="B13" s="746" t="s">
        <v>126</v>
      </c>
      <c r="C13" s="742"/>
      <c r="D13" s="738"/>
      <c r="E13" s="198">
        <v>11128.2</v>
      </c>
      <c r="F13" s="775"/>
      <c r="G13" s="776"/>
      <c r="H13" s="776"/>
      <c r="I13" s="776"/>
      <c r="J13" s="199">
        <v>38</v>
      </c>
      <c r="K13" s="199">
        <v>29</v>
      </c>
      <c r="L13" s="199">
        <v>2</v>
      </c>
      <c r="M13" s="199">
        <v>0</v>
      </c>
      <c r="N13" s="199">
        <v>11</v>
      </c>
      <c r="O13" s="199">
        <v>10</v>
      </c>
      <c r="P13" s="199">
        <v>9.9</v>
      </c>
      <c r="Q13" s="199">
        <v>4.5</v>
      </c>
      <c r="R13" s="199">
        <v>0</v>
      </c>
      <c r="S13" s="199">
        <v>0</v>
      </c>
      <c r="T13" s="171">
        <v>60.9</v>
      </c>
      <c r="U13" s="171">
        <v>43.5</v>
      </c>
      <c r="V13" s="778"/>
      <c r="W13" s="776"/>
      <c r="X13" s="779"/>
    </row>
    <row r="14" spans="1:24" s="12" customFormat="1" ht="15" customHeight="1" outlineLevel="1">
      <c r="A14" s="4"/>
      <c r="B14" s="743" t="s">
        <v>21</v>
      </c>
      <c r="C14" s="65" t="s">
        <v>216</v>
      </c>
      <c r="D14" s="65" t="s">
        <v>743</v>
      </c>
      <c r="E14" s="175">
        <v>4867.6</v>
      </c>
      <c r="F14" s="176" t="s">
        <v>772</v>
      </c>
      <c r="G14" s="65" t="s">
        <v>745</v>
      </c>
      <c r="H14" s="65" t="s">
        <v>746</v>
      </c>
      <c r="I14" s="177" t="s">
        <v>706</v>
      </c>
      <c r="J14" s="178">
        <v>20</v>
      </c>
      <c r="K14" s="178">
        <v>13</v>
      </c>
      <c r="L14" s="178">
        <v>0</v>
      </c>
      <c r="M14" s="178">
        <v>0</v>
      </c>
      <c r="N14" s="178">
        <v>2</v>
      </c>
      <c r="O14" s="178">
        <v>0</v>
      </c>
      <c r="P14" s="178">
        <v>2</v>
      </c>
      <c r="Q14" s="178">
        <v>2</v>
      </c>
      <c r="R14" s="178">
        <v>4</v>
      </c>
      <c r="S14" s="178">
        <v>2</v>
      </c>
      <c r="T14" s="178">
        <v>28</v>
      </c>
      <c r="U14" s="178">
        <v>17</v>
      </c>
      <c r="V14" s="179" t="s">
        <v>773</v>
      </c>
      <c r="W14" s="180" t="s">
        <v>774</v>
      </c>
      <c r="X14" s="181" t="s">
        <v>775</v>
      </c>
    </row>
    <row r="15" spans="1:24" s="12" customFormat="1" ht="15" customHeight="1" outlineLevel="1">
      <c r="A15" s="4"/>
      <c r="B15" s="745"/>
      <c r="C15" s="70" t="s">
        <v>217</v>
      </c>
      <c r="D15" s="70" t="s">
        <v>743</v>
      </c>
      <c r="E15" s="182">
        <v>1554</v>
      </c>
      <c r="F15" s="183" t="s">
        <v>776</v>
      </c>
      <c r="G15" s="70" t="s">
        <v>745</v>
      </c>
      <c r="H15" s="70" t="s">
        <v>746</v>
      </c>
      <c r="I15" s="184" t="s">
        <v>699</v>
      </c>
      <c r="J15" s="185">
        <v>5</v>
      </c>
      <c r="K15" s="185">
        <v>5</v>
      </c>
      <c r="L15" s="185">
        <v>0</v>
      </c>
      <c r="M15" s="185">
        <v>0</v>
      </c>
      <c r="N15" s="185">
        <v>0</v>
      </c>
      <c r="O15" s="185">
        <v>0</v>
      </c>
      <c r="P15" s="185">
        <v>1</v>
      </c>
      <c r="Q15" s="185">
        <v>1</v>
      </c>
      <c r="R15" s="185">
        <v>1</v>
      </c>
      <c r="S15" s="185">
        <v>0</v>
      </c>
      <c r="T15" s="185">
        <v>7</v>
      </c>
      <c r="U15" s="185">
        <v>6</v>
      </c>
      <c r="V15" s="186" t="s">
        <v>777</v>
      </c>
      <c r="W15" s="187" t="s">
        <v>774</v>
      </c>
      <c r="X15" s="188" t="s">
        <v>775</v>
      </c>
    </row>
    <row r="16" spans="1:24" s="12" customFormat="1" ht="15" customHeight="1" outlineLevel="1">
      <c r="A16" s="4"/>
      <c r="B16" s="745"/>
      <c r="C16" s="70" t="s">
        <v>218</v>
      </c>
      <c r="D16" s="70" t="s">
        <v>743</v>
      </c>
      <c r="E16" s="182">
        <v>1388</v>
      </c>
      <c r="F16" s="183" t="s">
        <v>778</v>
      </c>
      <c r="G16" s="70" t="s">
        <v>745</v>
      </c>
      <c r="H16" s="70" t="s">
        <v>746</v>
      </c>
      <c r="I16" s="184" t="s">
        <v>699</v>
      </c>
      <c r="J16" s="185">
        <v>5</v>
      </c>
      <c r="K16" s="185">
        <v>5</v>
      </c>
      <c r="L16" s="185">
        <v>0</v>
      </c>
      <c r="M16" s="185">
        <v>0</v>
      </c>
      <c r="N16" s="185">
        <v>0</v>
      </c>
      <c r="O16" s="185">
        <v>0</v>
      </c>
      <c r="P16" s="185">
        <v>1</v>
      </c>
      <c r="Q16" s="185">
        <v>0</v>
      </c>
      <c r="R16" s="185">
        <v>1</v>
      </c>
      <c r="S16" s="185">
        <v>0</v>
      </c>
      <c r="T16" s="185">
        <v>7</v>
      </c>
      <c r="U16" s="185">
        <v>5</v>
      </c>
      <c r="V16" s="186" t="s">
        <v>779</v>
      </c>
      <c r="W16" s="187" t="s">
        <v>780</v>
      </c>
      <c r="X16" s="188" t="s">
        <v>781</v>
      </c>
    </row>
    <row r="17" spans="1:24" s="12" customFormat="1" ht="15" customHeight="1" outlineLevel="1">
      <c r="A17" s="4"/>
      <c r="B17" s="744"/>
      <c r="C17" s="136" t="s">
        <v>219</v>
      </c>
      <c r="D17" s="136" t="s">
        <v>743</v>
      </c>
      <c r="E17" s="190">
        <v>1395</v>
      </c>
      <c r="F17" s="191" t="s">
        <v>782</v>
      </c>
      <c r="G17" s="136" t="s">
        <v>745</v>
      </c>
      <c r="H17" s="136" t="s">
        <v>746</v>
      </c>
      <c r="I17" s="192" t="s">
        <v>699</v>
      </c>
      <c r="J17" s="193">
        <v>5</v>
      </c>
      <c r="K17" s="193">
        <v>5</v>
      </c>
      <c r="L17" s="193">
        <v>0</v>
      </c>
      <c r="M17" s="193">
        <v>0</v>
      </c>
      <c r="N17" s="193">
        <v>0</v>
      </c>
      <c r="O17" s="193">
        <v>0</v>
      </c>
      <c r="P17" s="193">
        <v>2</v>
      </c>
      <c r="Q17" s="193">
        <v>1</v>
      </c>
      <c r="R17" s="193">
        <v>1</v>
      </c>
      <c r="S17" s="193">
        <v>1</v>
      </c>
      <c r="T17" s="193">
        <v>8</v>
      </c>
      <c r="U17" s="193">
        <v>7</v>
      </c>
      <c r="V17" s="194" t="s">
        <v>783</v>
      </c>
      <c r="W17" s="195" t="s">
        <v>774</v>
      </c>
      <c r="X17" s="196" t="s">
        <v>775</v>
      </c>
    </row>
    <row r="18" spans="1:24" s="200" customFormat="1" ht="15" customHeight="1" outlineLevel="1">
      <c r="A18" s="197"/>
      <c r="B18" s="746" t="s">
        <v>220</v>
      </c>
      <c r="C18" s="742"/>
      <c r="D18" s="738"/>
      <c r="E18" s="198">
        <v>9204.6</v>
      </c>
      <c r="F18" s="775"/>
      <c r="G18" s="776"/>
      <c r="H18" s="776"/>
      <c r="I18" s="776"/>
      <c r="J18" s="199">
        <v>35</v>
      </c>
      <c r="K18" s="199">
        <v>28</v>
      </c>
      <c r="L18" s="199">
        <v>0</v>
      </c>
      <c r="M18" s="199">
        <v>0</v>
      </c>
      <c r="N18" s="199">
        <v>2</v>
      </c>
      <c r="O18" s="199">
        <v>0</v>
      </c>
      <c r="P18" s="199">
        <v>6</v>
      </c>
      <c r="Q18" s="199">
        <v>4</v>
      </c>
      <c r="R18" s="199">
        <v>7</v>
      </c>
      <c r="S18" s="199">
        <v>3</v>
      </c>
      <c r="T18" s="199">
        <v>50</v>
      </c>
      <c r="U18" s="199">
        <v>35</v>
      </c>
      <c r="V18" s="778"/>
      <c r="W18" s="776"/>
      <c r="X18" s="779"/>
    </row>
    <row r="19" spans="1:24" s="12" customFormat="1" ht="15" customHeight="1" outlineLevel="1">
      <c r="A19" s="4"/>
      <c r="B19" s="743" t="s">
        <v>26</v>
      </c>
      <c r="C19" s="65" t="s">
        <v>221</v>
      </c>
      <c r="D19" s="65" t="s">
        <v>755</v>
      </c>
      <c r="E19" s="175">
        <v>3380.74</v>
      </c>
      <c r="F19" s="176" t="s">
        <v>784</v>
      </c>
      <c r="G19" s="65" t="s">
        <v>745</v>
      </c>
      <c r="H19" s="65" t="s">
        <v>746</v>
      </c>
      <c r="I19" s="177" t="s">
        <v>699</v>
      </c>
      <c r="J19" s="178">
        <v>12</v>
      </c>
      <c r="K19" s="178">
        <v>7</v>
      </c>
      <c r="L19" s="178">
        <v>0</v>
      </c>
      <c r="M19" s="178">
        <v>0</v>
      </c>
      <c r="N19" s="178">
        <v>1.9</v>
      </c>
      <c r="O19" s="178">
        <v>1.9</v>
      </c>
      <c r="P19" s="178">
        <v>8.6</v>
      </c>
      <c r="Q19" s="178">
        <v>8.6</v>
      </c>
      <c r="R19" s="178">
        <v>0</v>
      </c>
      <c r="S19" s="178">
        <v>0</v>
      </c>
      <c r="T19" s="178">
        <v>22.5</v>
      </c>
      <c r="U19" s="178">
        <v>17.5</v>
      </c>
      <c r="V19" s="179" t="s">
        <v>785</v>
      </c>
      <c r="W19" s="180" t="s">
        <v>786</v>
      </c>
      <c r="X19" s="181" t="s">
        <v>787</v>
      </c>
    </row>
    <row r="20" spans="1:24" s="12" customFormat="1" ht="15" customHeight="1" outlineLevel="1">
      <c r="A20" s="4"/>
      <c r="B20" s="745"/>
      <c r="C20" s="70" t="s">
        <v>28</v>
      </c>
      <c r="D20" s="70" t="s">
        <v>755</v>
      </c>
      <c r="E20" s="182">
        <v>285.9</v>
      </c>
      <c r="F20" s="183" t="s">
        <v>784</v>
      </c>
      <c r="G20" s="70" t="s">
        <v>745</v>
      </c>
      <c r="H20" s="70" t="s">
        <v>757</v>
      </c>
      <c r="I20" s="184" t="s">
        <v>699</v>
      </c>
      <c r="J20" s="185">
        <v>0</v>
      </c>
      <c r="K20" s="185">
        <v>0</v>
      </c>
      <c r="L20" s="185">
        <v>0</v>
      </c>
      <c r="M20" s="185">
        <v>0</v>
      </c>
      <c r="N20" s="185">
        <v>1.1</v>
      </c>
      <c r="O20" s="185">
        <v>1.1</v>
      </c>
      <c r="P20" s="185">
        <v>0</v>
      </c>
      <c r="Q20" s="185">
        <v>0</v>
      </c>
      <c r="R20" s="185">
        <v>0</v>
      </c>
      <c r="S20" s="185">
        <v>0</v>
      </c>
      <c r="T20" s="185">
        <v>1.1</v>
      </c>
      <c r="U20" s="185">
        <v>1.1</v>
      </c>
      <c r="V20" s="186" t="s">
        <v>788</v>
      </c>
      <c r="W20" s="187" t="s">
        <v>786</v>
      </c>
      <c r="X20" s="188" t="s">
        <v>789</v>
      </c>
    </row>
    <row r="21" spans="1:24" s="12" customFormat="1" ht="15" customHeight="1" outlineLevel="1">
      <c r="A21" s="4"/>
      <c r="B21" s="745"/>
      <c r="C21" s="70" t="s">
        <v>29</v>
      </c>
      <c r="D21" s="70" t="s">
        <v>743</v>
      </c>
      <c r="E21" s="182">
        <v>620</v>
      </c>
      <c r="F21" s="183" t="s">
        <v>784</v>
      </c>
      <c r="G21" s="70" t="s">
        <v>745</v>
      </c>
      <c r="H21" s="70" t="s">
        <v>757</v>
      </c>
      <c r="I21" s="184" t="s">
        <v>699</v>
      </c>
      <c r="J21" s="185">
        <v>0</v>
      </c>
      <c r="K21" s="185">
        <v>0</v>
      </c>
      <c r="L21" s="185">
        <v>0</v>
      </c>
      <c r="M21" s="185">
        <v>0</v>
      </c>
      <c r="N21" s="185">
        <v>2.2</v>
      </c>
      <c r="O21" s="185">
        <v>1.1</v>
      </c>
      <c r="P21" s="185">
        <v>0</v>
      </c>
      <c r="Q21" s="185">
        <v>0</v>
      </c>
      <c r="R21" s="185">
        <v>0</v>
      </c>
      <c r="S21" s="185">
        <v>0</v>
      </c>
      <c r="T21" s="185">
        <v>2.2</v>
      </c>
      <c r="U21" s="185">
        <v>1.1</v>
      </c>
      <c r="V21" s="186" t="s">
        <v>790</v>
      </c>
      <c r="W21" s="187" t="s">
        <v>786</v>
      </c>
      <c r="X21" s="188" t="s">
        <v>791</v>
      </c>
    </row>
    <row r="22" spans="1:24" s="12" customFormat="1" ht="15" customHeight="1" outlineLevel="1">
      <c r="A22" s="4"/>
      <c r="B22" s="744"/>
      <c r="C22" s="136" t="s">
        <v>30</v>
      </c>
      <c r="D22" s="136" t="s">
        <v>755</v>
      </c>
      <c r="E22" s="190">
        <v>502</v>
      </c>
      <c r="F22" s="191" t="s">
        <v>784</v>
      </c>
      <c r="G22" s="136" t="s">
        <v>745</v>
      </c>
      <c r="H22" s="136" t="s">
        <v>757</v>
      </c>
      <c r="I22" s="192" t="s">
        <v>699</v>
      </c>
      <c r="J22" s="193">
        <v>2</v>
      </c>
      <c r="K22" s="193">
        <v>2</v>
      </c>
      <c r="L22" s="193">
        <v>0</v>
      </c>
      <c r="M22" s="193">
        <v>0</v>
      </c>
      <c r="N22" s="193">
        <v>0</v>
      </c>
      <c r="O22" s="193">
        <v>0</v>
      </c>
      <c r="P22" s="193">
        <v>0</v>
      </c>
      <c r="Q22" s="193">
        <v>0</v>
      </c>
      <c r="R22" s="193">
        <v>0</v>
      </c>
      <c r="S22" s="193">
        <v>0</v>
      </c>
      <c r="T22" s="193">
        <v>2</v>
      </c>
      <c r="U22" s="193">
        <v>2</v>
      </c>
      <c r="V22" s="194" t="s">
        <v>792</v>
      </c>
      <c r="W22" s="195" t="s">
        <v>786</v>
      </c>
      <c r="X22" s="196" t="s">
        <v>793</v>
      </c>
    </row>
    <row r="23" spans="2:24" s="200" customFormat="1" ht="15" customHeight="1" outlineLevel="1">
      <c r="B23" s="746" t="s">
        <v>222</v>
      </c>
      <c r="C23" s="742"/>
      <c r="D23" s="738"/>
      <c r="E23" s="198">
        <v>4788.64</v>
      </c>
      <c r="F23" s="775"/>
      <c r="G23" s="776"/>
      <c r="H23" s="776"/>
      <c r="I23" s="776"/>
      <c r="J23" s="199">
        <v>14</v>
      </c>
      <c r="K23" s="199">
        <v>9</v>
      </c>
      <c r="L23" s="199">
        <v>0</v>
      </c>
      <c r="M23" s="199">
        <v>0</v>
      </c>
      <c r="N23" s="199">
        <v>5.2</v>
      </c>
      <c r="O23" s="199">
        <v>4.1</v>
      </c>
      <c r="P23" s="199">
        <v>8.6</v>
      </c>
      <c r="Q23" s="199">
        <v>8.6</v>
      </c>
      <c r="R23" s="199">
        <v>0</v>
      </c>
      <c r="S23" s="199">
        <v>0</v>
      </c>
      <c r="T23" s="199">
        <v>27.8</v>
      </c>
      <c r="U23" s="199">
        <v>21.7</v>
      </c>
      <c r="V23" s="778"/>
      <c r="W23" s="776"/>
      <c r="X23" s="779"/>
    </row>
    <row r="24" spans="1:24" s="12" customFormat="1" ht="15.75" customHeight="1" outlineLevel="1">
      <c r="A24" s="201"/>
      <c r="B24" s="166" t="s">
        <v>31</v>
      </c>
      <c r="C24" s="63" t="s">
        <v>223</v>
      </c>
      <c r="D24" s="63" t="s">
        <v>755</v>
      </c>
      <c r="E24" s="168">
        <v>567</v>
      </c>
      <c r="F24" s="169" t="s">
        <v>794</v>
      </c>
      <c r="G24" s="63" t="s">
        <v>745</v>
      </c>
      <c r="H24" s="63" t="s">
        <v>757</v>
      </c>
      <c r="I24" s="170" t="s">
        <v>706</v>
      </c>
      <c r="J24" s="171">
        <v>4</v>
      </c>
      <c r="K24" s="171">
        <v>2</v>
      </c>
      <c r="L24" s="171">
        <v>2</v>
      </c>
      <c r="M24" s="171">
        <v>0</v>
      </c>
      <c r="N24" s="171">
        <v>0</v>
      </c>
      <c r="O24" s="171">
        <v>0</v>
      </c>
      <c r="P24" s="171">
        <v>4</v>
      </c>
      <c r="Q24" s="171">
        <v>3</v>
      </c>
      <c r="R24" s="171">
        <v>0</v>
      </c>
      <c r="S24" s="171">
        <v>0</v>
      </c>
      <c r="T24" s="171">
        <v>10</v>
      </c>
      <c r="U24" s="171">
        <v>5</v>
      </c>
      <c r="V24" s="172" t="s">
        <v>795</v>
      </c>
      <c r="W24" s="173" t="s">
        <v>796</v>
      </c>
      <c r="X24" s="174" t="s">
        <v>797</v>
      </c>
    </row>
    <row r="25" spans="1:24" s="12" customFormat="1" ht="15" customHeight="1" outlineLevel="1">
      <c r="A25" s="4"/>
      <c r="B25" s="166" t="s">
        <v>33</v>
      </c>
      <c r="C25" s="63" t="s">
        <v>224</v>
      </c>
      <c r="D25" s="63" t="s">
        <v>755</v>
      </c>
      <c r="E25" s="168">
        <v>934.64</v>
      </c>
      <c r="F25" s="169" t="s">
        <v>798</v>
      </c>
      <c r="G25" s="63" t="s">
        <v>751</v>
      </c>
      <c r="H25" s="63" t="s">
        <v>746</v>
      </c>
      <c r="I25" s="170" t="s">
        <v>706</v>
      </c>
      <c r="J25" s="171">
        <v>3</v>
      </c>
      <c r="K25" s="171">
        <v>2</v>
      </c>
      <c r="L25" s="171">
        <v>0</v>
      </c>
      <c r="M25" s="171">
        <v>0</v>
      </c>
      <c r="N25" s="171">
        <v>1</v>
      </c>
      <c r="O25" s="171">
        <v>0</v>
      </c>
      <c r="P25" s="171">
        <v>2</v>
      </c>
      <c r="Q25" s="171">
        <v>2</v>
      </c>
      <c r="R25" s="171">
        <v>0</v>
      </c>
      <c r="S25" s="171">
        <v>0</v>
      </c>
      <c r="T25" s="171">
        <v>6</v>
      </c>
      <c r="U25" s="171">
        <v>4</v>
      </c>
      <c r="V25" s="172" t="s">
        <v>799</v>
      </c>
      <c r="W25" s="173" t="s">
        <v>800</v>
      </c>
      <c r="X25" s="174" t="s">
        <v>801</v>
      </c>
    </row>
    <row r="26" spans="1:24" s="12" customFormat="1" ht="15" customHeight="1" outlineLevel="1">
      <c r="A26" s="4"/>
      <c r="B26" s="743" t="s">
        <v>35</v>
      </c>
      <c r="C26" s="65" t="s">
        <v>225</v>
      </c>
      <c r="D26" s="65" t="s">
        <v>743</v>
      </c>
      <c r="E26" s="175">
        <v>1301</v>
      </c>
      <c r="F26" s="176" t="s">
        <v>802</v>
      </c>
      <c r="G26" s="65" t="s">
        <v>751</v>
      </c>
      <c r="H26" s="65" t="s">
        <v>746</v>
      </c>
      <c r="I26" s="177" t="s">
        <v>706</v>
      </c>
      <c r="J26" s="178">
        <v>2</v>
      </c>
      <c r="K26" s="178">
        <v>1</v>
      </c>
      <c r="L26" s="178">
        <v>0</v>
      </c>
      <c r="M26" s="178">
        <v>0</v>
      </c>
      <c r="N26" s="178">
        <v>4</v>
      </c>
      <c r="O26" s="178">
        <v>3</v>
      </c>
      <c r="P26" s="178">
        <v>1</v>
      </c>
      <c r="Q26" s="178">
        <v>0</v>
      </c>
      <c r="R26" s="178">
        <v>0</v>
      </c>
      <c r="S26" s="178">
        <v>0</v>
      </c>
      <c r="T26" s="178">
        <v>7</v>
      </c>
      <c r="U26" s="178">
        <v>4</v>
      </c>
      <c r="V26" s="179" t="s">
        <v>803</v>
      </c>
      <c r="W26" s="180" t="s">
        <v>804</v>
      </c>
      <c r="X26" s="181" t="s">
        <v>805</v>
      </c>
    </row>
    <row r="27" spans="1:24" s="12" customFormat="1" ht="15" customHeight="1" outlineLevel="1">
      <c r="A27" s="4"/>
      <c r="B27" s="744"/>
      <c r="C27" s="136" t="s">
        <v>37</v>
      </c>
      <c r="D27" s="136" t="s">
        <v>755</v>
      </c>
      <c r="E27" s="190">
        <v>545</v>
      </c>
      <c r="F27" s="191" t="s">
        <v>802</v>
      </c>
      <c r="G27" s="136" t="s">
        <v>751</v>
      </c>
      <c r="H27" s="136" t="s">
        <v>757</v>
      </c>
      <c r="I27" s="192" t="s">
        <v>706</v>
      </c>
      <c r="J27" s="193">
        <v>1</v>
      </c>
      <c r="K27" s="193">
        <v>1</v>
      </c>
      <c r="L27" s="193">
        <v>0</v>
      </c>
      <c r="M27" s="193">
        <v>0</v>
      </c>
      <c r="N27" s="193">
        <v>1</v>
      </c>
      <c r="O27" s="193">
        <v>1</v>
      </c>
      <c r="P27" s="193">
        <v>1</v>
      </c>
      <c r="Q27" s="193">
        <v>0</v>
      </c>
      <c r="R27" s="193">
        <v>0</v>
      </c>
      <c r="S27" s="193">
        <v>0</v>
      </c>
      <c r="T27" s="193">
        <v>3</v>
      </c>
      <c r="U27" s="193">
        <v>2</v>
      </c>
      <c r="V27" s="194" t="s">
        <v>806</v>
      </c>
      <c r="W27" s="195" t="s">
        <v>804</v>
      </c>
      <c r="X27" s="196" t="s">
        <v>805</v>
      </c>
    </row>
    <row r="28" spans="2:24" s="12" customFormat="1" ht="15" customHeight="1" outlineLevel="1">
      <c r="B28" s="737" t="s">
        <v>226</v>
      </c>
      <c r="C28" s="742"/>
      <c r="D28" s="738"/>
      <c r="E28" s="198">
        <v>1846</v>
      </c>
      <c r="F28" s="775"/>
      <c r="G28" s="776"/>
      <c r="H28" s="776"/>
      <c r="I28" s="776"/>
      <c r="J28" s="199">
        <v>3</v>
      </c>
      <c r="K28" s="199">
        <v>2</v>
      </c>
      <c r="L28" s="199">
        <v>0</v>
      </c>
      <c r="M28" s="199">
        <v>0</v>
      </c>
      <c r="N28" s="199">
        <v>5</v>
      </c>
      <c r="O28" s="199">
        <v>4</v>
      </c>
      <c r="P28" s="199">
        <v>2</v>
      </c>
      <c r="Q28" s="199">
        <v>0</v>
      </c>
      <c r="R28" s="199">
        <v>0</v>
      </c>
      <c r="S28" s="199">
        <v>0</v>
      </c>
      <c r="T28" s="199">
        <v>10</v>
      </c>
      <c r="U28" s="199">
        <v>6</v>
      </c>
      <c r="V28" s="778"/>
      <c r="W28" s="776"/>
      <c r="X28" s="779"/>
    </row>
    <row r="29" spans="1:24" s="12" customFormat="1" ht="15" customHeight="1" outlineLevel="1">
      <c r="A29" s="4"/>
      <c r="B29" s="166" t="s">
        <v>38</v>
      </c>
      <c r="C29" s="63" t="s">
        <v>227</v>
      </c>
      <c r="D29" s="63" t="s">
        <v>743</v>
      </c>
      <c r="E29" s="168">
        <v>1947</v>
      </c>
      <c r="F29" s="169" t="s">
        <v>807</v>
      </c>
      <c r="G29" s="63" t="s">
        <v>751</v>
      </c>
      <c r="H29" s="63" t="s">
        <v>746</v>
      </c>
      <c r="I29" s="170" t="s">
        <v>699</v>
      </c>
      <c r="J29" s="171">
        <v>7</v>
      </c>
      <c r="K29" s="171">
        <v>4</v>
      </c>
      <c r="L29" s="171">
        <v>0</v>
      </c>
      <c r="M29" s="171">
        <v>0</v>
      </c>
      <c r="N29" s="171">
        <v>1</v>
      </c>
      <c r="O29" s="171">
        <v>1</v>
      </c>
      <c r="P29" s="171">
        <v>5</v>
      </c>
      <c r="Q29" s="171">
        <v>4</v>
      </c>
      <c r="R29" s="171">
        <v>1</v>
      </c>
      <c r="S29" s="171">
        <v>1</v>
      </c>
      <c r="T29" s="171">
        <v>14</v>
      </c>
      <c r="U29" s="171">
        <v>10</v>
      </c>
      <c r="V29" s="172" t="s">
        <v>808</v>
      </c>
      <c r="W29" s="173" t="s">
        <v>809</v>
      </c>
      <c r="X29" s="174" t="s">
        <v>810</v>
      </c>
    </row>
    <row r="30" spans="1:24" s="12" customFormat="1" ht="15" customHeight="1" outlineLevel="1">
      <c r="A30" s="4"/>
      <c r="B30" s="743" t="s">
        <v>40</v>
      </c>
      <c r="C30" s="65" t="s">
        <v>228</v>
      </c>
      <c r="D30" s="65" t="s">
        <v>743</v>
      </c>
      <c r="E30" s="175">
        <v>787</v>
      </c>
      <c r="F30" s="176" t="s">
        <v>811</v>
      </c>
      <c r="G30" s="65" t="s">
        <v>745</v>
      </c>
      <c r="H30" s="65" t="s">
        <v>746</v>
      </c>
      <c r="I30" s="177" t="s">
        <v>706</v>
      </c>
      <c r="J30" s="178">
        <v>2</v>
      </c>
      <c r="K30" s="178">
        <v>1</v>
      </c>
      <c r="L30" s="178">
        <v>0</v>
      </c>
      <c r="M30" s="178">
        <v>0</v>
      </c>
      <c r="N30" s="178">
        <v>0</v>
      </c>
      <c r="O30" s="178">
        <v>0</v>
      </c>
      <c r="P30" s="178">
        <v>1</v>
      </c>
      <c r="Q30" s="178">
        <v>0</v>
      </c>
      <c r="R30" s="178">
        <v>1</v>
      </c>
      <c r="S30" s="178">
        <v>1</v>
      </c>
      <c r="T30" s="178">
        <v>4</v>
      </c>
      <c r="U30" s="178">
        <v>2</v>
      </c>
      <c r="V30" s="179" t="s">
        <v>812</v>
      </c>
      <c r="W30" s="180" t="s">
        <v>813</v>
      </c>
      <c r="X30" s="181" t="s">
        <v>789</v>
      </c>
    </row>
    <row r="31" spans="1:24" s="12" customFormat="1" ht="15" customHeight="1" outlineLevel="1">
      <c r="A31" s="4"/>
      <c r="B31" s="744"/>
      <c r="C31" s="136" t="s">
        <v>229</v>
      </c>
      <c r="D31" s="136" t="s">
        <v>755</v>
      </c>
      <c r="E31" s="190">
        <v>141</v>
      </c>
      <c r="F31" s="191" t="s">
        <v>814</v>
      </c>
      <c r="G31" s="136" t="s">
        <v>745</v>
      </c>
      <c r="H31" s="136" t="s">
        <v>757</v>
      </c>
      <c r="I31" s="192" t="s">
        <v>706</v>
      </c>
      <c r="J31" s="193">
        <v>0</v>
      </c>
      <c r="K31" s="193">
        <v>0</v>
      </c>
      <c r="L31" s="193">
        <v>0</v>
      </c>
      <c r="M31" s="193">
        <v>0</v>
      </c>
      <c r="N31" s="193">
        <v>0</v>
      </c>
      <c r="O31" s="193">
        <v>0</v>
      </c>
      <c r="P31" s="193">
        <v>1.6</v>
      </c>
      <c r="Q31" s="193">
        <v>0</v>
      </c>
      <c r="R31" s="193">
        <v>0</v>
      </c>
      <c r="S31" s="193">
        <v>0</v>
      </c>
      <c r="T31" s="193">
        <v>1.6</v>
      </c>
      <c r="U31" s="193">
        <v>0</v>
      </c>
      <c r="V31" s="194" t="s">
        <v>815</v>
      </c>
      <c r="W31" s="195" t="s">
        <v>813</v>
      </c>
      <c r="X31" s="196" t="s">
        <v>789</v>
      </c>
    </row>
    <row r="32" spans="2:24" s="12" customFormat="1" ht="15" customHeight="1" outlineLevel="1">
      <c r="B32" s="737" t="s">
        <v>230</v>
      </c>
      <c r="C32" s="742"/>
      <c r="D32" s="738"/>
      <c r="E32" s="198">
        <v>928</v>
      </c>
      <c r="F32" s="775"/>
      <c r="G32" s="776"/>
      <c r="H32" s="776"/>
      <c r="I32" s="776"/>
      <c r="J32" s="199">
        <v>2</v>
      </c>
      <c r="K32" s="171">
        <v>1</v>
      </c>
      <c r="L32" s="171">
        <v>0</v>
      </c>
      <c r="M32" s="171">
        <v>0</v>
      </c>
      <c r="N32" s="171">
        <v>0</v>
      </c>
      <c r="O32" s="171">
        <v>0</v>
      </c>
      <c r="P32" s="171">
        <v>2.6</v>
      </c>
      <c r="Q32" s="171">
        <v>0</v>
      </c>
      <c r="R32" s="171">
        <v>1</v>
      </c>
      <c r="S32" s="171">
        <v>1</v>
      </c>
      <c r="T32" s="171">
        <v>5.6</v>
      </c>
      <c r="U32" s="171">
        <v>2</v>
      </c>
      <c r="V32" s="778"/>
      <c r="W32" s="776"/>
      <c r="X32" s="779"/>
    </row>
    <row r="33" spans="1:24" s="12" customFormat="1" ht="15" customHeight="1" outlineLevel="1">
      <c r="A33" s="4"/>
      <c r="B33" s="743" t="s">
        <v>43</v>
      </c>
      <c r="C33" s="65" t="s">
        <v>231</v>
      </c>
      <c r="D33" s="65" t="s">
        <v>743</v>
      </c>
      <c r="E33" s="175">
        <v>1010</v>
      </c>
      <c r="F33" s="176" t="s">
        <v>816</v>
      </c>
      <c r="G33" s="65" t="s">
        <v>751</v>
      </c>
      <c r="H33" s="65" t="s">
        <v>746</v>
      </c>
      <c r="I33" s="177" t="s">
        <v>699</v>
      </c>
      <c r="J33" s="178">
        <v>1</v>
      </c>
      <c r="K33" s="178">
        <v>1</v>
      </c>
      <c r="L33" s="178">
        <v>0</v>
      </c>
      <c r="M33" s="178">
        <v>0</v>
      </c>
      <c r="N33" s="178">
        <v>3</v>
      </c>
      <c r="O33" s="178">
        <v>1</v>
      </c>
      <c r="P33" s="178">
        <v>0</v>
      </c>
      <c r="Q33" s="178">
        <v>0</v>
      </c>
      <c r="R33" s="178">
        <v>0</v>
      </c>
      <c r="S33" s="178">
        <v>0</v>
      </c>
      <c r="T33" s="178">
        <v>4</v>
      </c>
      <c r="U33" s="178">
        <v>2</v>
      </c>
      <c r="V33" s="179" t="s">
        <v>817</v>
      </c>
      <c r="W33" s="180" t="s">
        <v>818</v>
      </c>
      <c r="X33" s="181" t="s">
        <v>819</v>
      </c>
    </row>
    <row r="34" spans="1:24" s="12" customFormat="1" ht="24" customHeight="1" outlineLevel="1">
      <c r="A34" s="4"/>
      <c r="B34" s="744"/>
      <c r="C34" s="136" t="s">
        <v>45</v>
      </c>
      <c r="D34" s="136" t="s">
        <v>755</v>
      </c>
      <c r="E34" s="190">
        <v>481.02</v>
      </c>
      <c r="F34" s="191" t="s">
        <v>820</v>
      </c>
      <c r="G34" s="136" t="s">
        <v>745</v>
      </c>
      <c r="H34" s="136" t="s">
        <v>821</v>
      </c>
      <c r="I34" s="192" t="s">
        <v>706</v>
      </c>
      <c r="J34" s="193">
        <v>0</v>
      </c>
      <c r="K34" s="193">
        <v>0</v>
      </c>
      <c r="L34" s="193">
        <v>0</v>
      </c>
      <c r="M34" s="193">
        <v>0</v>
      </c>
      <c r="N34" s="193">
        <v>0</v>
      </c>
      <c r="O34" s="193">
        <v>0</v>
      </c>
      <c r="P34" s="193">
        <v>0</v>
      </c>
      <c r="Q34" s="193">
        <v>0</v>
      </c>
      <c r="R34" s="193">
        <v>3.8</v>
      </c>
      <c r="S34" s="193">
        <v>1.9</v>
      </c>
      <c r="T34" s="193">
        <v>3.8</v>
      </c>
      <c r="U34" s="193">
        <v>1.9</v>
      </c>
      <c r="V34" s="202" t="s">
        <v>398</v>
      </c>
      <c r="W34" s="203" t="s">
        <v>822</v>
      </c>
      <c r="X34" s="196" t="s">
        <v>823</v>
      </c>
    </row>
    <row r="35" spans="2:24" s="12" customFormat="1" ht="15" customHeight="1" outlineLevel="1">
      <c r="B35" s="737" t="s">
        <v>232</v>
      </c>
      <c r="C35" s="742"/>
      <c r="D35" s="738"/>
      <c r="E35" s="198">
        <v>1491.02</v>
      </c>
      <c r="F35" s="775"/>
      <c r="G35" s="776"/>
      <c r="H35" s="776"/>
      <c r="I35" s="776"/>
      <c r="J35" s="199">
        <v>1</v>
      </c>
      <c r="K35" s="199">
        <v>1</v>
      </c>
      <c r="L35" s="199">
        <v>0</v>
      </c>
      <c r="M35" s="199">
        <v>0</v>
      </c>
      <c r="N35" s="199">
        <v>3</v>
      </c>
      <c r="O35" s="199">
        <v>1</v>
      </c>
      <c r="P35" s="199">
        <v>0</v>
      </c>
      <c r="Q35" s="199">
        <v>0</v>
      </c>
      <c r="R35" s="199">
        <v>3.8</v>
      </c>
      <c r="S35" s="199">
        <v>1.9</v>
      </c>
      <c r="T35" s="199">
        <v>7.8</v>
      </c>
      <c r="U35" s="199">
        <v>3.9</v>
      </c>
      <c r="V35" s="778"/>
      <c r="W35" s="776"/>
      <c r="X35" s="779"/>
    </row>
    <row r="36" spans="1:24" s="12" customFormat="1" ht="15" customHeight="1" outlineLevel="1">
      <c r="A36" s="4"/>
      <c r="B36" s="743" t="s">
        <v>46</v>
      </c>
      <c r="C36" s="65" t="s">
        <v>233</v>
      </c>
      <c r="D36" s="65" t="s">
        <v>755</v>
      </c>
      <c r="E36" s="175">
        <v>320</v>
      </c>
      <c r="F36" s="176" t="s">
        <v>824</v>
      </c>
      <c r="G36" s="65" t="s">
        <v>745</v>
      </c>
      <c r="H36" s="65" t="s">
        <v>757</v>
      </c>
      <c r="I36" s="177" t="s">
        <v>706</v>
      </c>
      <c r="J36" s="178">
        <v>1</v>
      </c>
      <c r="K36" s="178">
        <v>1</v>
      </c>
      <c r="L36" s="178">
        <v>4</v>
      </c>
      <c r="M36" s="178">
        <v>0</v>
      </c>
      <c r="N36" s="178">
        <v>0.5</v>
      </c>
      <c r="O36" s="178">
        <v>0.5</v>
      </c>
      <c r="P36" s="178">
        <v>0</v>
      </c>
      <c r="Q36" s="178">
        <v>0</v>
      </c>
      <c r="R36" s="178">
        <v>0</v>
      </c>
      <c r="S36" s="178">
        <v>0</v>
      </c>
      <c r="T36" s="178">
        <v>5.5</v>
      </c>
      <c r="U36" s="178">
        <v>1.5</v>
      </c>
      <c r="V36" s="179" t="s">
        <v>825</v>
      </c>
      <c r="W36" s="180" t="s">
        <v>826</v>
      </c>
      <c r="X36" s="181" t="s">
        <v>827</v>
      </c>
    </row>
    <row r="37" spans="1:24" s="12" customFormat="1" ht="15" customHeight="1" outlineLevel="1">
      <c r="A37" s="4"/>
      <c r="B37" s="745"/>
      <c r="C37" s="70" t="s">
        <v>48</v>
      </c>
      <c r="D37" s="70" t="s">
        <v>755</v>
      </c>
      <c r="E37" s="182">
        <v>158</v>
      </c>
      <c r="F37" s="183" t="s">
        <v>828</v>
      </c>
      <c r="G37" s="70" t="s">
        <v>745</v>
      </c>
      <c r="H37" s="70" t="s">
        <v>757</v>
      </c>
      <c r="I37" s="184" t="s">
        <v>706</v>
      </c>
      <c r="J37" s="185">
        <v>0</v>
      </c>
      <c r="K37" s="185">
        <v>0</v>
      </c>
      <c r="L37" s="185">
        <v>2</v>
      </c>
      <c r="M37" s="185">
        <v>0</v>
      </c>
      <c r="N37" s="185">
        <v>0</v>
      </c>
      <c r="O37" s="185">
        <v>0</v>
      </c>
      <c r="P37" s="185">
        <v>1</v>
      </c>
      <c r="Q37" s="185">
        <v>0</v>
      </c>
      <c r="R37" s="185">
        <v>0</v>
      </c>
      <c r="S37" s="185">
        <v>0</v>
      </c>
      <c r="T37" s="185">
        <v>3</v>
      </c>
      <c r="U37" s="185">
        <v>0</v>
      </c>
      <c r="V37" s="186" t="s">
        <v>829</v>
      </c>
      <c r="W37" s="187" t="s">
        <v>826</v>
      </c>
      <c r="X37" s="188" t="s">
        <v>827</v>
      </c>
    </row>
    <row r="38" spans="1:24" s="12" customFormat="1" ht="15" customHeight="1" outlineLevel="1">
      <c r="A38" s="4"/>
      <c r="B38" s="744"/>
      <c r="C38" s="136" t="s">
        <v>49</v>
      </c>
      <c r="D38" s="136" t="s">
        <v>755</v>
      </c>
      <c r="E38" s="190">
        <v>96</v>
      </c>
      <c r="F38" s="191" t="s">
        <v>830</v>
      </c>
      <c r="G38" s="136" t="s">
        <v>745</v>
      </c>
      <c r="H38" s="136" t="s">
        <v>757</v>
      </c>
      <c r="I38" s="192" t="s">
        <v>706</v>
      </c>
      <c r="J38" s="193">
        <v>0</v>
      </c>
      <c r="K38" s="193">
        <v>0</v>
      </c>
      <c r="L38" s="193">
        <v>2</v>
      </c>
      <c r="M38" s="193">
        <v>0</v>
      </c>
      <c r="N38" s="193">
        <v>0</v>
      </c>
      <c r="O38" s="193">
        <v>0</v>
      </c>
      <c r="P38" s="193">
        <v>1.5</v>
      </c>
      <c r="Q38" s="193">
        <v>1</v>
      </c>
      <c r="R38" s="193">
        <v>0</v>
      </c>
      <c r="S38" s="193">
        <v>0</v>
      </c>
      <c r="T38" s="193">
        <v>3.5</v>
      </c>
      <c r="U38" s="193">
        <v>1</v>
      </c>
      <c r="V38" s="194" t="s">
        <v>829</v>
      </c>
      <c r="W38" s="195" t="s">
        <v>826</v>
      </c>
      <c r="X38" s="196" t="s">
        <v>827</v>
      </c>
    </row>
    <row r="39" spans="2:24" s="12" customFormat="1" ht="15" customHeight="1" outlineLevel="1">
      <c r="B39" s="737" t="s">
        <v>234</v>
      </c>
      <c r="C39" s="742"/>
      <c r="D39" s="738"/>
      <c r="E39" s="198">
        <v>574</v>
      </c>
      <c r="F39" s="775"/>
      <c r="G39" s="776"/>
      <c r="H39" s="776"/>
      <c r="I39" s="776"/>
      <c r="J39" s="199">
        <v>1</v>
      </c>
      <c r="K39" s="199">
        <v>1</v>
      </c>
      <c r="L39" s="199">
        <v>8</v>
      </c>
      <c r="M39" s="199">
        <v>0</v>
      </c>
      <c r="N39" s="199">
        <v>0.5</v>
      </c>
      <c r="O39" s="199">
        <v>0.5</v>
      </c>
      <c r="P39" s="199">
        <v>2.5</v>
      </c>
      <c r="Q39" s="199">
        <v>1</v>
      </c>
      <c r="R39" s="199">
        <v>0</v>
      </c>
      <c r="S39" s="199">
        <v>0</v>
      </c>
      <c r="T39" s="199">
        <v>12</v>
      </c>
      <c r="U39" s="199">
        <v>2.5</v>
      </c>
      <c r="V39" s="778"/>
      <c r="W39" s="776"/>
      <c r="X39" s="779"/>
    </row>
    <row r="40" spans="1:24" s="12" customFormat="1" ht="15" customHeight="1" outlineLevel="1">
      <c r="A40" s="4"/>
      <c r="B40" s="166" t="s">
        <v>50</v>
      </c>
      <c r="C40" s="63" t="s">
        <v>235</v>
      </c>
      <c r="D40" s="63" t="s">
        <v>743</v>
      </c>
      <c r="E40" s="168">
        <v>200</v>
      </c>
      <c r="F40" s="169" t="s">
        <v>831</v>
      </c>
      <c r="G40" s="63" t="s">
        <v>745</v>
      </c>
      <c r="H40" s="63" t="s">
        <v>757</v>
      </c>
      <c r="I40" s="170" t="s">
        <v>706</v>
      </c>
      <c r="J40" s="171">
        <v>0</v>
      </c>
      <c r="K40" s="171">
        <v>0</v>
      </c>
      <c r="L40" s="171">
        <v>0</v>
      </c>
      <c r="M40" s="171">
        <v>0</v>
      </c>
      <c r="N40" s="171">
        <v>0</v>
      </c>
      <c r="O40" s="171">
        <v>0</v>
      </c>
      <c r="P40" s="171">
        <v>1</v>
      </c>
      <c r="Q40" s="171">
        <v>1</v>
      </c>
      <c r="R40" s="171">
        <v>1</v>
      </c>
      <c r="S40" s="171">
        <v>0</v>
      </c>
      <c r="T40" s="171">
        <v>2</v>
      </c>
      <c r="U40" s="171">
        <v>1</v>
      </c>
      <c r="V40" s="172" t="s">
        <v>832</v>
      </c>
      <c r="W40" s="173" t="s">
        <v>833</v>
      </c>
      <c r="X40" s="174" t="s">
        <v>834</v>
      </c>
    </row>
    <row r="41" spans="1:24" s="12" customFormat="1" ht="15" customHeight="1" outlineLevel="1">
      <c r="A41" s="4"/>
      <c r="B41" s="743" t="s">
        <v>52</v>
      </c>
      <c r="C41" s="65" t="s">
        <v>155</v>
      </c>
      <c r="D41" s="65" t="s">
        <v>755</v>
      </c>
      <c r="E41" s="175">
        <v>600</v>
      </c>
      <c r="F41" s="176" t="s">
        <v>835</v>
      </c>
      <c r="G41" s="65" t="s">
        <v>745</v>
      </c>
      <c r="H41" s="65" t="s">
        <v>746</v>
      </c>
      <c r="I41" s="177" t="s">
        <v>706</v>
      </c>
      <c r="J41" s="178">
        <v>4</v>
      </c>
      <c r="K41" s="178">
        <v>3</v>
      </c>
      <c r="L41" s="178">
        <v>0</v>
      </c>
      <c r="M41" s="178">
        <v>0</v>
      </c>
      <c r="N41" s="178">
        <v>0</v>
      </c>
      <c r="O41" s="178">
        <v>0</v>
      </c>
      <c r="P41" s="178">
        <v>5.3</v>
      </c>
      <c r="Q41" s="178">
        <v>1</v>
      </c>
      <c r="R41" s="178">
        <v>0</v>
      </c>
      <c r="S41" s="178">
        <v>0</v>
      </c>
      <c r="T41" s="178">
        <v>9.3</v>
      </c>
      <c r="U41" s="178">
        <v>4</v>
      </c>
      <c r="V41" s="179" t="s">
        <v>836</v>
      </c>
      <c r="W41" s="180" t="s">
        <v>837</v>
      </c>
      <c r="X41" s="181" t="s">
        <v>838</v>
      </c>
    </row>
    <row r="42" spans="1:24" s="12" customFormat="1" ht="15" customHeight="1" outlineLevel="1">
      <c r="A42" s="4"/>
      <c r="B42" s="782"/>
      <c r="C42" s="70" t="s">
        <v>54</v>
      </c>
      <c r="D42" s="70" t="s">
        <v>755</v>
      </c>
      <c r="E42" s="182">
        <v>150</v>
      </c>
      <c r="F42" s="183" t="s">
        <v>839</v>
      </c>
      <c r="G42" s="70" t="s">
        <v>745</v>
      </c>
      <c r="H42" s="70" t="s">
        <v>757</v>
      </c>
      <c r="I42" s="184" t="s">
        <v>706</v>
      </c>
      <c r="J42" s="185">
        <v>0</v>
      </c>
      <c r="K42" s="185">
        <v>0</v>
      </c>
      <c r="L42" s="185">
        <v>0</v>
      </c>
      <c r="M42" s="185">
        <v>0</v>
      </c>
      <c r="N42" s="185">
        <v>0</v>
      </c>
      <c r="O42" s="185">
        <v>0</v>
      </c>
      <c r="P42" s="185">
        <v>2.6</v>
      </c>
      <c r="Q42" s="185">
        <v>2.6</v>
      </c>
      <c r="R42" s="185">
        <v>0</v>
      </c>
      <c r="S42" s="185">
        <v>0</v>
      </c>
      <c r="T42" s="185">
        <v>2.6</v>
      </c>
      <c r="U42" s="185">
        <v>2.6</v>
      </c>
      <c r="V42" s="186" t="s">
        <v>840</v>
      </c>
      <c r="W42" s="187" t="s">
        <v>837</v>
      </c>
      <c r="X42" s="188" t="s">
        <v>838</v>
      </c>
    </row>
    <row r="43" spans="1:24" s="12" customFormat="1" ht="15" customHeight="1" outlineLevel="1">
      <c r="A43" s="4"/>
      <c r="B43" s="782"/>
      <c r="C43" s="70" t="s">
        <v>55</v>
      </c>
      <c r="D43" s="70" t="s">
        <v>755</v>
      </c>
      <c r="E43" s="182">
        <v>176</v>
      </c>
      <c r="F43" s="183" t="s">
        <v>841</v>
      </c>
      <c r="G43" s="70" t="s">
        <v>751</v>
      </c>
      <c r="H43" s="70" t="s">
        <v>757</v>
      </c>
      <c r="I43" s="184" t="s">
        <v>706</v>
      </c>
      <c r="J43" s="185">
        <v>1</v>
      </c>
      <c r="K43" s="185">
        <v>1</v>
      </c>
      <c r="L43" s="185">
        <v>0</v>
      </c>
      <c r="M43" s="185">
        <v>0</v>
      </c>
      <c r="N43" s="185">
        <v>0</v>
      </c>
      <c r="O43" s="185">
        <v>0</v>
      </c>
      <c r="P43" s="185">
        <v>2</v>
      </c>
      <c r="Q43" s="185">
        <v>1</v>
      </c>
      <c r="R43" s="185">
        <v>0</v>
      </c>
      <c r="S43" s="185">
        <v>0</v>
      </c>
      <c r="T43" s="185">
        <v>3</v>
      </c>
      <c r="U43" s="185">
        <v>2</v>
      </c>
      <c r="V43" s="186" t="s">
        <v>842</v>
      </c>
      <c r="W43" s="187" t="s">
        <v>837</v>
      </c>
      <c r="X43" s="188" t="s">
        <v>838</v>
      </c>
    </row>
    <row r="44" spans="1:24" s="12" customFormat="1" ht="15" customHeight="1" outlineLevel="1">
      <c r="A44" s="4"/>
      <c r="B44" s="783"/>
      <c r="C44" s="84" t="s">
        <v>56</v>
      </c>
      <c r="D44" s="84" t="s">
        <v>755</v>
      </c>
      <c r="E44" s="204">
        <v>598</v>
      </c>
      <c r="F44" s="205" t="s">
        <v>843</v>
      </c>
      <c r="G44" s="84" t="s">
        <v>745</v>
      </c>
      <c r="H44" s="84" t="s">
        <v>757</v>
      </c>
      <c r="I44" s="206" t="s">
        <v>706</v>
      </c>
      <c r="J44" s="207">
        <v>1</v>
      </c>
      <c r="K44" s="207">
        <v>1</v>
      </c>
      <c r="L44" s="207">
        <v>1</v>
      </c>
      <c r="M44" s="207">
        <v>0</v>
      </c>
      <c r="N44" s="207">
        <v>0</v>
      </c>
      <c r="O44" s="207">
        <v>0</v>
      </c>
      <c r="P44" s="207">
        <v>1.8</v>
      </c>
      <c r="Q44" s="207">
        <v>1.3</v>
      </c>
      <c r="R44" s="207">
        <v>0</v>
      </c>
      <c r="S44" s="207">
        <v>0</v>
      </c>
      <c r="T44" s="207">
        <v>3.8</v>
      </c>
      <c r="U44" s="207">
        <v>2.3</v>
      </c>
      <c r="V44" s="208" t="s">
        <v>844</v>
      </c>
      <c r="W44" s="209" t="s">
        <v>837</v>
      </c>
      <c r="X44" s="210" t="s">
        <v>838</v>
      </c>
    </row>
    <row r="45" spans="2:24" s="12" customFormat="1" ht="15" customHeight="1" outlineLevel="1">
      <c r="B45" s="737" t="s">
        <v>156</v>
      </c>
      <c r="C45" s="742"/>
      <c r="D45" s="738"/>
      <c r="E45" s="198">
        <v>1524</v>
      </c>
      <c r="F45" s="775"/>
      <c r="G45" s="776"/>
      <c r="H45" s="776"/>
      <c r="I45" s="776"/>
      <c r="J45" s="199">
        <v>6</v>
      </c>
      <c r="K45" s="199">
        <v>5</v>
      </c>
      <c r="L45" s="199">
        <v>1</v>
      </c>
      <c r="M45" s="199">
        <v>0</v>
      </c>
      <c r="N45" s="199">
        <v>0</v>
      </c>
      <c r="O45" s="199">
        <v>0</v>
      </c>
      <c r="P45" s="199">
        <v>11.7</v>
      </c>
      <c r="Q45" s="199">
        <v>5.9</v>
      </c>
      <c r="R45" s="199">
        <v>0</v>
      </c>
      <c r="S45" s="199">
        <v>0</v>
      </c>
      <c r="T45" s="199">
        <v>18.7</v>
      </c>
      <c r="U45" s="199">
        <v>10.9</v>
      </c>
      <c r="V45" s="778"/>
      <c r="W45" s="776"/>
      <c r="X45" s="779"/>
    </row>
    <row r="46" spans="1:24" s="12" customFormat="1" ht="15" customHeight="1" outlineLevel="1">
      <c r="A46" s="4"/>
      <c r="B46" s="743" t="s">
        <v>57</v>
      </c>
      <c r="C46" s="65" t="s">
        <v>0</v>
      </c>
      <c r="D46" s="65" t="s">
        <v>755</v>
      </c>
      <c r="E46" s="175">
        <v>600</v>
      </c>
      <c r="F46" s="176" t="s">
        <v>845</v>
      </c>
      <c r="G46" s="65" t="s">
        <v>745</v>
      </c>
      <c r="H46" s="65" t="s">
        <v>757</v>
      </c>
      <c r="I46" s="177" t="s">
        <v>706</v>
      </c>
      <c r="J46" s="178">
        <v>2</v>
      </c>
      <c r="K46" s="178">
        <v>2</v>
      </c>
      <c r="L46" s="178">
        <v>2</v>
      </c>
      <c r="M46" s="178">
        <v>0</v>
      </c>
      <c r="N46" s="178">
        <v>2</v>
      </c>
      <c r="O46" s="178">
        <v>0</v>
      </c>
      <c r="P46" s="178">
        <v>0</v>
      </c>
      <c r="Q46" s="178">
        <v>0</v>
      </c>
      <c r="R46" s="178">
        <v>0</v>
      </c>
      <c r="S46" s="178">
        <v>0</v>
      </c>
      <c r="T46" s="178">
        <v>6</v>
      </c>
      <c r="U46" s="178">
        <v>2</v>
      </c>
      <c r="V46" s="179" t="s">
        <v>846</v>
      </c>
      <c r="W46" s="180" t="s">
        <v>847</v>
      </c>
      <c r="X46" s="181" t="s">
        <v>848</v>
      </c>
    </row>
    <row r="47" spans="1:24" s="12" customFormat="1" ht="15" customHeight="1" outlineLevel="1">
      <c r="A47" s="4"/>
      <c r="B47" s="745"/>
      <c r="C47" s="70" t="s">
        <v>236</v>
      </c>
      <c r="D47" s="70" t="s">
        <v>743</v>
      </c>
      <c r="E47" s="182">
        <v>290</v>
      </c>
      <c r="F47" s="183" t="s">
        <v>849</v>
      </c>
      <c r="G47" s="70" t="s">
        <v>745</v>
      </c>
      <c r="H47" s="70" t="s">
        <v>757</v>
      </c>
      <c r="I47" s="184" t="s">
        <v>706</v>
      </c>
      <c r="J47" s="185">
        <v>0</v>
      </c>
      <c r="K47" s="185">
        <v>0</v>
      </c>
      <c r="L47" s="185">
        <v>1</v>
      </c>
      <c r="M47" s="185">
        <v>0</v>
      </c>
      <c r="N47" s="185">
        <v>0</v>
      </c>
      <c r="O47" s="185">
        <v>0</v>
      </c>
      <c r="P47" s="185">
        <v>1.6</v>
      </c>
      <c r="Q47" s="185">
        <v>0</v>
      </c>
      <c r="R47" s="185">
        <v>0</v>
      </c>
      <c r="S47" s="185">
        <v>0</v>
      </c>
      <c r="T47" s="185">
        <v>2.6</v>
      </c>
      <c r="U47" s="185">
        <v>0</v>
      </c>
      <c r="V47" s="186" t="s">
        <v>850</v>
      </c>
      <c r="W47" s="187" t="s">
        <v>847</v>
      </c>
      <c r="X47" s="188" t="s">
        <v>851</v>
      </c>
    </row>
    <row r="48" spans="1:24" s="12" customFormat="1" ht="15" customHeight="1" outlineLevel="1">
      <c r="A48" s="4"/>
      <c r="B48" s="744"/>
      <c r="C48" s="136" t="s">
        <v>59</v>
      </c>
      <c r="D48" s="136" t="s">
        <v>755</v>
      </c>
      <c r="E48" s="190">
        <v>231.2</v>
      </c>
      <c r="F48" s="191" t="s">
        <v>852</v>
      </c>
      <c r="G48" s="136" t="s">
        <v>751</v>
      </c>
      <c r="H48" s="136" t="s">
        <v>757</v>
      </c>
      <c r="I48" s="192" t="s">
        <v>706</v>
      </c>
      <c r="J48" s="193">
        <v>0</v>
      </c>
      <c r="K48" s="193">
        <v>0</v>
      </c>
      <c r="L48" s="193">
        <v>0</v>
      </c>
      <c r="M48" s="193">
        <v>0</v>
      </c>
      <c r="N48" s="193">
        <v>0</v>
      </c>
      <c r="O48" s="193">
        <v>0</v>
      </c>
      <c r="P48" s="193">
        <v>1</v>
      </c>
      <c r="Q48" s="193">
        <v>0</v>
      </c>
      <c r="R48" s="193">
        <v>0</v>
      </c>
      <c r="S48" s="193">
        <v>0</v>
      </c>
      <c r="T48" s="193">
        <v>1</v>
      </c>
      <c r="U48" s="193">
        <v>0</v>
      </c>
      <c r="V48" s="194" t="s">
        <v>853</v>
      </c>
      <c r="W48" s="195" t="s">
        <v>847</v>
      </c>
      <c r="X48" s="196" t="s">
        <v>848</v>
      </c>
    </row>
    <row r="49" spans="2:24" s="12" customFormat="1" ht="15" customHeight="1" outlineLevel="1">
      <c r="B49" s="737" t="s">
        <v>157</v>
      </c>
      <c r="C49" s="742"/>
      <c r="D49" s="738"/>
      <c r="E49" s="198">
        <v>1121.2</v>
      </c>
      <c r="F49" s="775"/>
      <c r="G49" s="776"/>
      <c r="H49" s="776"/>
      <c r="I49" s="776"/>
      <c r="J49" s="199">
        <v>2</v>
      </c>
      <c r="K49" s="199">
        <v>2</v>
      </c>
      <c r="L49" s="199">
        <v>3</v>
      </c>
      <c r="M49" s="199">
        <v>0</v>
      </c>
      <c r="N49" s="199">
        <v>2</v>
      </c>
      <c r="O49" s="199">
        <v>0</v>
      </c>
      <c r="P49" s="199">
        <v>2.6</v>
      </c>
      <c r="Q49" s="199">
        <v>0</v>
      </c>
      <c r="R49" s="199">
        <v>0</v>
      </c>
      <c r="S49" s="199">
        <v>0</v>
      </c>
      <c r="T49" s="199">
        <v>9.6</v>
      </c>
      <c r="U49" s="199">
        <v>2</v>
      </c>
      <c r="V49" s="778"/>
      <c r="W49" s="776"/>
      <c r="X49" s="779"/>
    </row>
    <row r="50" spans="1:24" s="12" customFormat="1" ht="15" customHeight="1" outlineLevel="1">
      <c r="A50" s="4"/>
      <c r="B50" s="743" t="s">
        <v>60</v>
      </c>
      <c r="C50" s="65" t="s">
        <v>155</v>
      </c>
      <c r="D50" s="65" t="s">
        <v>755</v>
      </c>
      <c r="E50" s="175">
        <v>450</v>
      </c>
      <c r="F50" s="176" t="s">
        <v>854</v>
      </c>
      <c r="G50" s="65" t="s">
        <v>745</v>
      </c>
      <c r="H50" s="65" t="s">
        <v>757</v>
      </c>
      <c r="I50" s="177" t="s">
        <v>706</v>
      </c>
      <c r="J50" s="178">
        <v>0</v>
      </c>
      <c r="K50" s="178">
        <v>0</v>
      </c>
      <c r="L50" s="178">
        <v>4</v>
      </c>
      <c r="M50" s="178">
        <v>0</v>
      </c>
      <c r="N50" s="178">
        <v>2</v>
      </c>
      <c r="O50" s="178">
        <v>2</v>
      </c>
      <c r="P50" s="178">
        <v>0</v>
      </c>
      <c r="Q50" s="178">
        <v>0</v>
      </c>
      <c r="R50" s="178">
        <v>0</v>
      </c>
      <c r="S50" s="178">
        <v>0</v>
      </c>
      <c r="T50" s="178">
        <v>6</v>
      </c>
      <c r="U50" s="178">
        <v>2</v>
      </c>
      <c r="V50" s="179" t="s">
        <v>853</v>
      </c>
      <c r="W50" s="180" t="s">
        <v>855</v>
      </c>
      <c r="X50" s="181" t="s">
        <v>848</v>
      </c>
    </row>
    <row r="51" spans="1:24" s="12" customFormat="1" ht="15" customHeight="1" outlineLevel="1">
      <c r="A51" s="4"/>
      <c r="B51" s="745"/>
      <c r="C51" s="70" t="s">
        <v>62</v>
      </c>
      <c r="D51" s="70" t="s">
        <v>755</v>
      </c>
      <c r="E51" s="182">
        <v>577.3</v>
      </c>
      <c r="F51" s="183" t="s">
        <v>856</v>
      </c>
      <c r="G51" s="70" t="s">
        <v>745</v>
      </c>
      <c r="H51" s="70" t="s">
        <v>757</v>
      </c>
      <c r="I51" s="184" t="s">
        <v>706</v>
      </c>
      <c r="J51" s="185">
        <v>0</v>
      </c>
      <c r="K51" s="185">
        <v>0</v>
      </c>
      <c r="L51" s="185">
        <v>1</v>
      </c>
      <c r="M51" s="185">
        <v>0</v>
      </c>
      <c r="N51" s="185">
        <v>0</v>
      </c>
      <c r="O51" s="185">
        <v>0</v>
      </c>
      <c r="P51" s="185">
        <v>2</v>
      </c>
      <c r="Q51" s="185">
        <v>0</v>
      </c>
      <c r="R51" s="185">
        <v>0</v>
      </c>
      <c r="S51" s="185">
        <v>0</v>
      </c>
      <c r="T51" s="185">
        <v>3</v>
      </c>
      <c r="U51" s="185">
        <v>0</v>
      </c>
      <c r="V51" s="179" t="s">
        <v>853</v>
      </c>
      <c r="W51" s="187" t="s">
        <v>855</v>
      </c>
      <c r="X51" s="181" t="s">
        <v>848</v>
      </c>
    </row>
    <row r="52" spans="1:24" s="12" customFormat="1" ht="15" customHeight="1" outlineLevel="1">
      <c r="A52" s="4"/>
      <c r="B52" s="745"/>
      <c r="C52" s="70" t="s">
        <v>63</v>
      </c>
      <c r="D52" s="70" t="s">
        <v>755</v>
      </c>
      <c r="E52" s="182">
        <v>100</v>
      </c>
      <c r="F52" s="183" t="s">
        <v>857</v>
      </c>
      <c r="G52" s="70" t="s">
        <v>398</v>
      </c>
      <c r="H52" s="70" t="s">
        <v>757</v>
      </c>
      <c r="I52" s="184" t="s">
        <v>706</v>
      </c>
      <c r="J52" s="185">
        <v>0</v>
      </c>
      <c r="K52" s="185">
        <v>0</v>
      </c>
      <c r="L52" s="185">
        <v>1</v>
      </c>
      <c r="M52" s="185">
        <v>0</v>
      </c>
      <c r="N52" s="185">
        <v>0</v>
      </c>
      <c r="O52" s="185">
        <v>0</v>
      </c>
      <c r="P52" s="185">
        <v>0</v>
      </c>
      <c r="Q52" s="185">
        <v>0</v>
      </c>
      <c r="R52" s="185">
        <v>0</v>
      </c>
      <c r="S52" s="185">
        <v>0</v>
      </c>
      <c r="T52" s="185">
        <v>1</v>
      </c>
      <c r="U52" s="185">
        <v>0</v>
      </c>
      <c r="V52" s="211" t="s">
        <v>398</v>
      </c>
      <c r="W52" s="187" t="s">
        <v>855</v>
      </c>
      <c r="X52" s="188" t="s">
        <v>848</v>
      </c>
    </row>
    <row r="53" spans="1:24" s="12" customFormat="1" ht="15" customHeight="1" outlineLevel="1">
      <c r="A53" s="4"/>
      <c r="B53" s="745"/>
      <c r="C53" s="70" t="s">
        <v>237</v>
      </c>
      <c r="D53" s="70" t="s">
        <v>755</v>
      </c>
      <c r="E53" s="182">
        <v>741</v>
      </c>
      <c r="F53" s="183" t="s">
        <v>858</v>
      </c>
      <c r="G53" s="70" t="s">
        <v>745</v>
      </c>
      <c r="H53" s="70" t="s">
        <v>757</v>
      </c>
      <c r="I53" s="184" t="s">
        <v>706</v>
      </c>
      <c r="J53" s="185">
        <v>0</v>
      </c>
      <c r="K53" s="185">
        <v>0</v>
      </c>
      <c r="L53" s="185">
        <v>0</v>
      </c>
      <c r="M53" s="185">
        <v>0</v>
      </c>
      <c r="N53" s="185">
        <v>0</v>
      </c>
      <c r="O53" s="185">
        <v>0</v>
      </c>
      <c r="P53" s="185">
        <v>0</v>
      </c>
      <c r="Q53" s="185">
        <v>0</v>
      </c>
      <c r="R53" s="185">
        <v>2</v>
      </c>
      <c r="S53" s="185">
        <v>1</v>
      </c>
      <c r="T53" s="185">
        <v>2</v>
      </c>
      <c r="U53" s="185">
        <v>1</v>
      </c>
      <c r="V53" s="186" t="s">
        <v>859</v>
      </c>
      <c r="W53" s="187" t="s">
        <v>855</v>
      </c>
      <c r="X53" s="181" t="s">
        <v>848</v>
      </c>
    </row>
    <row r="54" spans="1:24" s="12" customFormat="1" ht="15" customHeight="1" outlineLevel="1">
      <c r="A54" s="4"/>
      <c r="B54" s="744"/>
      <c r="C54" s="136" t="s">
        <v>159</v>
      </c>
      <c r="D54" s="136" t="s">
        <v>755</v>
      </c>
      <c r="E54" s="190">
        <v>106.9</v>
      </c>
      <c r="F54" s="191" t="s">
        <v>860</v>
      </c>
      <c r="G54" s="136" t="s">
        <v>745</v>
      </c>
      <c r="H54" s="136" t="s">
        <v>757</v>
      </c>
      <c r="I54" s="192" t="s">
        <v>706</v>
      </c>
      <c r="J54" s="193">
        <v>0</v>
      </c>
      <c r="K54" s="193">
        <v>0</v>
      </c>
      <c r="L54" s="193">
        <v>1</v>
      </c>
      <c r="M54" s="193">
        <v>0</v>
      </c>
      <c r="N54" s="193">
        <v>0</v>
      </c>
      <c r="O54" s="193">
        <v>0</v>
      </c>
      <c r="P54" s="193">
        <v>1</v>
      </c>
      <c r="Q54" s="193">
        <v>0</v>
      </c>
      <c r="R54" s="193">
        <v>0</v>
      </c>
      <c r="S54" s="193">
        <v>0</v>
      </c>
      <c r="T54" s="193">
        <v>2</v>
      </c>
      <c r="U54" s="193">
        <v>0</v>
      </c>
      <c r="V54" s="194" t="s">
        <v>861</v>
      </c>
      <c r="W54" s="195" t="s">
        <v>855</v>
      </c>
      <c r="X54" s="196" t="s">
        <v>848</v>
      </c>
    </row>
    <row r="55" spans="2:24" s="12" customFormat="1" ht="15" customHeight="1" outlineLevel="1">
      <c r="B55" s="737" t="s">
        <v>160</v>
      </c>
      <c r="C55" s="742"/>
      <c r="D55" s="738"/>
      <c r="E55" s="198">
        <v>1975.2</v>
      </c>
      <c r="F55" s="775"/>
      <c r="G55" s="776"/>
      <c r="H55" s="776"/>
      <c r="I55" s="776"/>
      <c r="J55" s="199">
        <v>0</v>
      </c>
      <c r="K55" s="199">
        <v>0</v>
      </c>
      <c r="L55" s="199">
        <v>7</v>
      </c>
      <c r="M55" s="199">
        <v>0</v>
      </c>
      <c r="N55" s="199">
        <v>2</v>
      </c>
      <c r="O55" s="199">
        <v>2</v>
      </c>
      <c r="P55" s="199">
        <v>3</v>
      </c>
      <c r="Q55" s="199">
        <v>0</v>
      </c>
      <c r="R55" s="199">
        <v>2</v>
      </c>
      <c r="S55" s="199">
        <v>1</v>
      </c>
      <c r="T55" s="199">
        <v>14</v>
      </c>
      <c r="U55" s="199">
        <v>3</v>
      </c>
      <c r="V55" s="778"/>
      <c r="W55" s="776"/>
      <c r="X55" s="779"/>
    </row>
    <row r="56" spans="1:24" s="12" customFormat="1" ht="15" customHeight="1" outlineLevel="1">
      <c r="A56" s="4"/>
      <c r="B56" s="166" t="s">
        <v>66</v>
      </c>
      <c r="C56" s="63" t="s">
        <v>238</v>
      </c>
      <c r="D56" s="63" t="s">
        <v>755</v>
      </c>
      <c r="E56" s="168">
        <v>525</v>
      </c>
      <c r="F56" s="169" t="s">
        <v>862</v>
      </c>
      <c r="G56" s="63" t="s">
        <v>745</v>
      </c>
      <c r="H56" s="63" t="s">
        <v>757</v>
      </c>
      <c r="I56" s="170" t="s">
        <v>706</v>
      </c>
      <c r="J56" s="171">
        <v>0</v>
      </c>
      <c r="K56" s="171">
        <v>0</v>
      </c>
      <c r="L56" s="171">
        <v>2</v>
      </c>
      <c r="M56" s="171">
        <v>1</v>
      </c>
      <c r="N56" s="171">
        <v>0</v>
      </c>
      <c r="O56" s="171">
        <v>0</v>
      </c>
      <c r="P56" s="171">
        <v>0.6</v>
      </c>
      <c r="Q56" s="171">
        <v>0.6</v>
      </c>
      <c r="R56" s="171">
        <v>0</v>
      </c>
      <c r="S56" s="171">
        <v>0</v>
      </c>
      <c r="T56" s="171">
        <v>2.6</v>
      </c>
      <c r="U56" s="171">
        <v>1.6</v>
      </c>
      <c r="V56" s="172" t="s">
        <v>863</v>
      </c>
      <c r="W56" s="173" t="s">
        <v>864</v>
      </c>
      <c r="X56" s="174" t="s">
        <v>865</v>
      </c>
    </row>
    <row r="57" spans="1:24" s="12" customFormat="1" ht="15" customHeight="1" outlineLevel="1">
      <c r="A57" s="4"/>
      <c r="B57" s="166" t="s">
        <v>68</v>
      </c>
      <c r="C57" s="63" t="s">
        <v>239</v>
      </c>
      <c r="D57" s="63" t="s">
        <v>743</v>
      </c>
      <c r="E57" s="168">
        <v>731.59</v>
      </c>
      <c r="F57" s="169" t="s">
        <v>866</v>
      </c>
      <c r="G57" s="63" t="s">
        <v>745</v>
      </c>
      <c r="H57" s="63" t="s">
        <v>757</v>
      </c>
      <c r="I57" s="170" t="s">
        <v>706</v>
      </c>
      <c r="J57" s="171">
        <v>1</v>
      </c>
      <c r="K57" s="171">
        <v>0</v>
      </c>
      <c r="L57" s="171">
        <v>0</v>
      </c>
      <c r="M57" s="171">
        <v>0</v>
      </c>
      <c r="N57" s="171">
        <v>1</v>
      </c>
      <c r="O57" s="171">
        <v>1</v>
      </c>
      <c r="P57" s="171">
        <v>0.5</v>
      </c>
      <c r="Q57" s="171">
        <v>0.5</v>
      </c>
      <c r="R57" s="171">
        <v>0</v>
      </c>
      <c r="S57" s="171">
        <v>0</v>
      </c>
      <c r="T57" s="171">
        <v>2.5</v>
      </c>
      <c r="U57" s="171">
        <v>1.5</v>
      </c>
      <c r="V57" s="172" t="s">
        <v>867</v>
      </c>
      <c r="W57" s="173" t="s">
        <v>868</v>
      </c>
      <c r="X57" s="174" t="s">
        <v>869</v>
      </c>
    </row>
    <row r="58" spans="1:24" s="12" customFormat="1" ht="22.5" customHeight="1" outlineLevel="1">
      <c r="A58" s="4"/>
      <c r="B58" s="166" t="s">
        <v>69</v>
      </c>
      <c r="C58" s="63" t="s">
        <v>240</v>
      </c>
      <c r="D58" s="63" t="s">
        <v>755</v>
      </c>
      <c r="E58" s="168">
        <v>485.09</v>
      </c>
      <c r="F58" s="169" t="s">
        <v>870</v>
      </c>
      <c r="G58" s="63" t="s">
        <v>745</v>
      </c>
      <c r="H58" s="63" t="s">
        <v>757</v>
      </c>
      <c r="I58" s="170" t="s">
        <v>706</v>
      </c>
      <c r="J58" s="171">
        <v>0</v>
      </c>
      <c r="K58" s="171">
        <v>0</v>
      </c>
      <c r="L58" s="171">
        <v>1</v>
      </c>
      <c r="M58" s="171">
        <v>0</v>
      </c>
      <c r="N58" s="171">
        <v>3</v>
      </c>
      <c r="O58" s="171">
        <v>3</v>
      </c>
      <c r="P58" s="171">
        <v>0</v>
      </c>
      <c r="Q58" s="171">
        <v>0</v>
      </c>
      <c r="R58" s="171">
        <v>0</v>
      </c>
      <c r="S58" s="171">
        <v>0</v>
      </c>
      <c r="T58" s="171">
        <v>4</v>
      </c>
      <c r="U58" s="171">
        <v>3</v>
      </c>
      <c r="V58" s="172" t="s">
        <v>871</v>
      </c>
      <c r="W58" s="212" t="s">
        <v>872</v>
      </c>
      <c r="X58" s="174" t="s">
        <v>873</v>
      </c>
    </row>
    <row r="59" spans="1:24" s="12" customFormat="1" ht="15" customHeight="1" outlineLevel="1">
      <c r="A59" s="4"/>
      <c r="B59" s="166" t="s">
        <v>71</v>
      </c>
      <c r="C59" s="63" t="s">
        <v>241</v>
      </c>
      <c r="D59" s="63" t="s">
        <v>755</v>
      </c>
      <c r="E59" s="168">
        <v>1412</v>
      </c>
      <c r="F59" s="169" t="s">
        <v>874</v>
      </c>
      <c r="G59" s="63" t="s">
        <v>751</v>
      </c>
      <c r="H59" s="63" t="s">
        <v>746</v>
      </c>
      <c r="I59" s="170" t="s">
        <v>706</v>
      </c>
      <c r="J59" s="171">
        <v>1</v>
      </c>
      <c r="K59" s="171">
        <v>1</v>
      </c>
      <c r="L59" s="171">
        <v>0</v>
      </c>
      <c r="M59" s="171">
        <v>0</v>
      </c>
      <c r="N59" s="171">
        <v>2</v>
      </c>
      <c r="O59" s="171">
        <v>1</v>
      </c>
      <c r="P59" s="171">
        <v>0.8</v>
      </c>
      <c r="Q59" s="171">
        <v>0</v>
      </c>
      <c r="R59" s="171">
        <v>0</v>
      </c>
      <c r="S59" s="171">
        <v>0</v>
      </c>
      <c r="T59" s="171">
        <v>3.8</v>
      </c>
      <c r="U59" s="171">
        <v>2</v>
      </c>
      <c r="V59" s="172" t="s">
        <v>875</v>
      </c>
      <c r="W59" s="173" t="s">
        <v>876</v>
      </c>
      <c r="X59" s="174" t="s">
        <v>877</v>
      </c>
    </row>
    <row r="60" spans="1:24" s="12" customFormat="1" ht="15" customHeight="1" outlineLevel="1">
      <c r="A60" s="4"/>
      <c r="B60" s="166" t="s">
        <v>73</v>
      </c>
      <c r="C60" s="63" t="s">
        <v>242</v>
      </c>
      <c r="D60" s="63" t="s">
        <v>755</v>
      </c>
      <c r="E60" s="168">
        <v>1250</v>
      </c>
      <c r="F60" s="169" t="s">
        <v>878</v>
      </c>
      <c r="G60" s="63" t="s">
        <v>751</v>
      </c>
      <c r="H60" s="63" t="s">
        <v>746</v>
      </c>
      <c r="I60" s="170" t="s">
        <v>699</v>
      </c>
      <c r="J60" s="171">
        <v>2</v>
      </c>
      <c r="K60" s="171">
        <v>2</v>
      </c>
      <c r="L60" s="171">
        <v>0</v>
      </c>
      <c r="M60" s="171">
        <v>0</v>
      </c>
      <c r="N60" s="171">
        <v>1</v>
      </c>
      <c r="O60" s="171">
        <v>1</v>
      </c>
      <c r="P60" s="171">
        <v>2</v>
      </c>
      <c r="Q60" s="171">
        <v>2</v>
      </c>
      <c r="R60" s="171">
        <v>0</v>
      </c>
      <c r="S60" s="171">
        <v>0</v>
      </c>
      <c r="T60" s="171">
        <v>5</v>
      </c>
      <c r="U60" s="171">
        <v>5</v>
      </c>
      <c r="V60" s="172" t="s">
        <v>879</v>
      </c>
      <c r="W60" s="173" t="s">
        <v>880</v>
      </c>
      <c r="X60" s="174" t="s">
        <v>771</v>
      </c>
    </row>
    <row r="61" spans="1:24" s="12" customFormat="1" ht="15" customHeight="1" outlineLevel="1">
      <c r="A61" s="4"/>
      <c r="B61" s="166" t="s">
        <v>75</v>
      </c>
      <c r="C61" s="63" t="s">
        <v>76</v>
      </c>
      <c r="D61" s="63" t="s">
        <v>743</v>
      </c>
      <c r="E61" s="168">
        <v>871</v>
      </c>
      <c r="F61" s="169" t="s">
        <v>881</v>
      </c>
      <c r="G61" s="63" t="s">
        <v>745</v>
      </c>
      <c r="H61" s="63" t="s">
        <v>757</v>
      </c>
      <c r="I61" s="170" t="s">
        <v>706</v>
      </c>
      <c r="J61" s="171">
        <v>0</v>
      </c>
      <c r="K61" s="171">
        <v>0</v>
      </c>
      <c r="L61" s="171">
        <v>1</v>
      </c>
      <c r="M61" s="171">
        <v>0</v>
      </c>
      <c r="N61" s="171">
        <v>3</v>
      </c>
      <c r="O61" s="171">
        <v>1</v>
      </c>
      <c r="P61" s="171">
        <v>0</v>
      </c>
      <c r="Q61" s="171">
        <v>0</v>
      </c>
      <c r="R61" s="171">
        <v>0</v>
      </c>
      <c r="S61" s="171">
        <v>0</v>
      </c>
      <c r="T61" s="171">
        <v>4</v>
      </c>
      <c r="U61" s="171">
        <v>1</v>
      </c>
      <c r="V61" s="172" t="s">
        <v>882</v>
      </c>
      <c r="W61" s="173" t="s">
        <v>883</v>
      </c>
      <c r="X61" s="174" t="s">
        <v>884</v>
      </c>
    </row>
    <row r="62" spans="1:24" s="12" customFormat="1" ht="15" customHeight="1" outlineLevel="1">
      <c r="A62" s="4"/>
      <c r="B62" s="166" t="s">
        <v>77</v>
      </c>
      <c r="C62" s="63" t="s">
        <v>77</v>
      </c>
      <c r="D62" s="63" t="s">
        <v>755</v>
      </c>
      <c r="E62" s="168">
        <v>822</v>
      </c>
      <c r="F62" s="169" t="s">
        <v>391</v>
      </c>
      <c r="G62" s="63" t="s">
        <v>745</v>
      </c>
      <c r="H62" s="63" t="s">
        <v>757</v>
      </c>
      <c r="I62" s="170" t="s">
        <v>706</v>
      </c>
      <c r="J62" s="171">
        <v>0</v>
      </c>
      <c r="K62" s="171">
        <v>0</v>
      </c>
      <c r="L62" s="171">
        <v>1</v>
      </c>
      <c r="M62" s="171">
        <v>0</v>
      </c>
      <c r="N62" s="171">
        <v>0</v>
      </c>
      <c r="O62" s="171">
        <v>0</v>
      </c>
      <c r="P62" s="171">
        <v>5</v>
      </c>
      <c r="Q62" s="171">
        <v>0</v>
      </c>
      <c r="R62" s="171">
        <v>0</v>
      </c>
      <c r="S62" s="171">
        <v>0</v>
      </c>
      <c r="T62" s="171">
        <v>6</v>
      </c>
      <c r="U62" s="171">
        <v>0</v>
      </c>
      <c r="V62" s="172" t="s">
        <v>885</v>
      </c>
      <c r="W62" s="173" t="s">
        <v>886</v>
      </c>
      <c r="X62" s="174" t="s">
        <v>887</v>
      </c>
    </row>
    <row r="63" spans="1:24" s="12" customFormat="1" ht="22.5" customHeight="1" outlineLevel="1">
      <c r="A63" s="4"/>
      <c r="B63" s="166" t="s">
        <v>79</v>
      </c>
      <c r="C63" s="63" t="s">
        <v>169</v>
      </c>
      <c r="D63" s="63" t="s">
        <v>755</v>
      </c>
      <c r="E63" s="168">
        <v>1166.2</v>
      </c>
      <c r="F63" s="169" t="s">
        <v>888</v>
      </c>
      <c r="G63" s="63" t="s">
        <v>751</v>
      </c>
      <c r="H63" s="63" t="s">
        <v>746</v>
      </c>
      <c r="I63" s="170" t="s">
        <v>706</v>
      </c>
      <c r="J63" s="171">
        <v>1</v>
      </c>
      <c r="K63" s="171">
        <v>1</v>
      </c>
      <c r="L63" s="171">
        <v>0</v>
      </c>
      <c r="M63" s="171">
        <v>0</v>
      </c>
      <c r="N63" s="171">
        <v>2</v>
      </c>
      <c r="O63" s="171">
        <v>0</v>
      </c>
      <c r="P63" s="171">
        <v>3</v>
      </c>
      <c r="Q63" s="171">
        <v>0</v>
      </c>
      <c r="R63" s="171">
        <v>0</v>
      </c>
      <c r="S63" s="171">
        <v>0</v>
      </c>
      <c r="T63" s="171">
        <v>6</v>
      </c>
      <c r="U63" s="171">
        <v>1</v>
      </c>
      <c r="V63" s="172" t="s">
        <v>889</v>
      </c>
      <c r="W63" s="213" t="s">
        <v>890</v>
      </c>
      <c r="X63" s="174" t="s">
        <v>891</v>
      </c>
    </row>
    <row r="64" spans="1:24" s="12" customFormat="1" ht="15" customHeight="1" outlineLevel="1">
      <c r="A64" s="4"/>
      <c r="B64" s="166" t="s">
        <v>81</v>
      </c>
      <c r="C64" s="63" t="s">
        <v>170</v>
      </c>
      <c r="D64" s="63" t="s">
        <v>743</v>
      </c>
      <c r="E64" s="168">
        <v>2036</v>
      </c>
      <c r="F64" s="169" t="s">
        <v>892</v>
      </c>
      <c r="G64" s="63" t="s">
        <v>745</v>
      </c>
      <c r="H64" s="63" t="s">
        <v>746</v>
      </c>
      <c r="I64" s="170" t="s">
        <v>706</v>
      </c>
      <c r="J64" s="171">
        <v>6</v>
      </c>
      <c r="K64" s="171">
        <v>1</v>
      </c>
      <c r="L64" s="171">
        <v>0</v>
      </c>
      <c r="M64" s="171">
        <v>0</v>
      </c>
      <c r="N64" s="171">
        <v>0</v>
      </c>
      <c r="O64" s="171">
        <v>0</v>
      </c>
      <c r="P64" s="171">
        <v>0</v>
      </c>
      <c r="Q64" s="171">
        <v>0</v>
      </c>
      <c r="R64" s="171">
        <v>0</v>
      </c>
      <c r="S64" s="171">
        <v>0</v>
      </c>
      <c r="T64" s="171">
        <v>6</v>
      </c>
      <c r="U64" s="171">
        <v>1</v>
      </c>
      <c r="V64" s="172" t="s">
        <v>893</v>
      </c>
      <c r="W64" s="173" t="s">
        <v>894</v>
      </c>
      <c r="X64" s="174" t="s">
        <v>895</v>
      </c>
    </row>
    <row r="65" spans="1:24" s="12" customFormat="1" ht="15" customHeight="1" outlineLevel="1">
      <c r="A65" s="4"/>
      <c r="B65" s="166" t="s">
        <v>83</v>
      </c>
      <c r="C65" s="63" t="s">
        <v>84</v>
      </c>
      <c r="D65" s="63" t="s">
        <v>755</v>
      </c>
      <c r="E65" s="168">
        <v>832.2</v>
      </c>
      <c r="F65" s="169" t="s">
        <v>896</v>
      </c>
      <c r="G65" s="63" t="s">
        <v>745</v>
      </c>
      <c r="H65" s="63" t="s">
        <v>757</v>
      </c>
      <c r="I65" s="170" t="s">
        <v>706</v>
      </c>
      <c r="J65" s="171">
        <v>0</v>
      </c>
      <c r="K65" s="171">
        <v>0</v>
      </c>
      <c r="L65" s="171">
        <v>0</v>
      </c>
      <c r="M65" s="171">
        <v>0</v>
      </c>
      <c r="N65" s="171">
        <v>5</v>
      </c>
      <c r="O65" s="171">
        <v>4</v>
      </c>
      <c r="P65" s="171">
        <v>0</v>
      </c>
      <c r="Q65" s="171">
        <v>0</v>
      </c>
      <c r="R65" s="171">
        <v>0</v>
      </c>
      <c r="S65" s="171">
        <v>0</v>
      </c>
      <c r="T65" s="171">
        <v>5</v>
      </c>
      <c r="U65" s="171">
        <v>4</v>
      </c>
      <c r="V65" s="172" t="s">
        <v>897</v>
      </c>
      <c r="W65" s="173" t="s">
        <v>898</v>
      </c>
      <c r="X65" s="174" t="s">
        <v>899</v>
      </c>
    </row>
    <row r="66" spans="1:24" s="12" customFormat="1" ht="15" customHeight="1" outlineLevel="1">
      <c r="A66" s="4"/>
      <c r="B66" s="166" t="s">
        <v>85</v>
      </c>
      <c r="C66" s="63" t="s">
        <v>86</v>
      </c>
      <c r="D66" s="63" t="s">
        <v>755</v>
      </c>
      <c r="E66" s="168">
        <v>2143.81</v>
      </c>
      <c r="F66" s="169" t="s">
        <v>900</v>
      </c>
      <c r="G66" s="63" t="s">
        <v>751</v>
      </c>
      <c r="H66" s="63" t="s">
        <v>746</v>
      </c>
      <c r="I66" s="170" t="s">
        <v>699</v>
      </c>
      <c r="J66" s="171">
        <v>3</v>
      </c>
      <c r="K66" s="171">
        <v>3</v>
      </c>
      <c r="L66" s="171">
        <v>1</v>
      </c>
      <c r="M66" s="171">
        <v>0</v>
      </c>
      <c r="N66" s="171">
        <v>1</v>
      </c>
      <c r="O66" s="171">
        <v>1</v>
      </c>
      <c r="P66" s="171">
        <v>6</v>
      </c>
      <c r="Q66" s="171">
        <v>6</v>
      </c>
      <c r="R66" s="171">
        <v>0</v>
      </c>
      <c r="S66" s="171">
        <v>0</v>
      </c>
      <c r="T66" s="171">
        <v>11</v>
      </c>
      <c r="U66" s="171">
        <v>10</v>
      </c>
      <c r="V66" s="172" t="s">
        <v>882</v>
      </c>
      <c r="W66" s="173" t="s">
        <v>901</v>
      </c>
      <c r="X66" s="174" t="s">
        <v>884</v>
      </c>
    </row>
    <row r="67" spans="1:24" s="12" customFormat="1" ht="23.25" customHeight="1" outlineLevel="1">
      <c r="A67" s="4"/>
      <c r="B67" s="166" t="s">
        <v>87</v>
      </c>
      <c r="C67" s="63" t="s">
        <v>88</v>
      </c>
      <c r="D67" s="63" t="s">
        <v>755</v>
      </c>
      <c r="E67" s="168">
        <v>1323</v>
      </c>
      <c r="F67" s="169" t="s">
        <v>902</v>
      </c>
      <c r="G67" s="63" t="s">
        <v>745</v>
      </c>
      <c r="H67" s="63" t="s">
        <v>746</v>
      </c>
      <c r="I67" s="170" t="s">
        <v>706</v>
      </c>
      <c r="J67" s="171">
        <v>3</v>
      </c>
      <c r="K67" s="171">
        <v>2</v>
      </c>
      <c r="L67" s="171">
        <v>0</v>
      </c>
      <c r="M67" s="171">
        <v>0</v>
      </c>
      <c r="N67" s="171">
        <v>0</v>
      </c>
      <c r="O67" s="171">
        <v>0</v>
      </c>
      <c r="P67" s="171">
        <v>4</v>
      </c>
      <c r="Q67" s="171">
        <v>0</v>
      </c>
      <c r="R67" s="171">
        <v>0</v>
      </c>
      <c r="S67" s="171">
        <v>0</v>
      </c>
      <c r="T67" s="171">
        <v>7</v>
      </c>
      <c r="U67" s="171">
        <v>2</v>
      </c>
      <c r="V67" s="172" t="s">
        <v>903</v>
      </c>
      <c r="W67" s="212" t="s">
        <v>904</v>
      </c>
      <c r="X67" s="174" t="s">
        <v>905</v>
      </c>
    </row>
    <row r="68" spans="1:24" s="12" customFormat="1" ht="24" customHeight="1" outlineLevel="1">
      <c r="A68" s="4"/>
      <c r="B68" s="166" t="s">
        <v>89</v>
      </c>
      <c r="C68" s="63" t="s">
        <v>90</v>
      </c>
      <c r="D68" s="63" t="s">
        <v>755</v>
      </c>
      <c r="E68" s="168">
        <v>715.47</v>
      </c>
      <c r="F68" s="169" t="s">
        <v>906</v>
      </c>
      <c r="G68" s="63" t="s">
        <v>745</v>
      </c>
      <c r="H68" s="63" t="s">
        <v>757</v>
      </c>
      <c r="I68" s="170" t="s">
        <v>706</v>
      </c>
      <c r="J68" s="171">
        <v>1</v>
      </c>
      <c r="K68" s="171">
        <v>1</v>
      </c>
      <c r="L68" s="171">
        <v>1</v>
      </c>
      <c r="M68" s="171">
        <v>0</v>
      </c>
      <c r="N68" s="171">
        <v>0</v>
      </c>
      <c r="O68" s="171">
        <v>0</v>
      </c>
      <c r="P68" s="171">
        <v>2.9</v>
      </c>
      <c r="Q68" s="171">
        <v>2.3</v>
      </c>
      <c r="R68" s="171">
        <v>0</v>
      </c>
      <c r="S68" s="171">
        <v>0</v>
      </c>
      <c r="T68" s="171">
        <v>4.9</v>
      </c>
      <c r="U68" s="171">
        <v>3.3</v>
      </c>
      <c r="V68" s="172" t="s">
        <v>907</v>
      </c>
      <c r="W68" s="212" t="s">
        <v>908</v>
      </c>
      <c r="X68" s="174" t="s">
        <v>909</v>
      </c>
    </row>
    <row r="69" spans="1:24" s="12" customFormat="1" ht="23.25" customHeight="1" outlineLevel="1">
      <c r="A69" s="4"/>
      <c r="B69" s="166" t="s">
        <v>91</v>
      </c>
      <c r="C69" s="63" t="s">
        <v>176</v>
      </c>
      <c r="D69" s="63" t="s">
        <v>755</v>
      </c>
      <c r="E69" s="168">
        <v>738.5</v>
      </c>
      <c r="F69" s="169" t="s">
        <v>910</v>
      </c>
      <c r="G69" s="63" t="s">
        <v>745</v>
      </c>
      <c r="H69" s="63" t="s">
        <v>757</v>
      </c>
      <c r="I69" s="170" t="s">
        <v>706</v>
      </c>
      <c r="J69" s="171">
        <v>2</v>
      </c>
      <c r="K69" s="171">
        <v>2</v>
      </c>
      <c r="L69" s="171">
        <v>2</v>
      </c>
      <c r="M69" s="171">
        <v>0</v>
      </c>
      <c r="N69" s="171">
        <v>0</v>
      </c>
      <c r="O69" s="171">
        <v>0</v>
      </c>
      <c r="P69" s="171">
        <v>1</v>
      </c>
      <c r="Q69" s="171">
        <v>1</v>
      </c>
      <c r="R69" s="171">
        <v>0</v>
      </c>
      <c r="S69" s="171">
        <v>0</v>
      </c>
      <c r="T69" s="171">
        <v>5</v>
      </c>
      <c r="U69" s="171">
        <v>3</v>
      </c>
      <c r="V69" s="172" t="s">
        <v>911</v>
      </c>
      <c r="W69" s="212" t="s">
        <v>912</v>
      </c>
      <c r="X69" s="174" t="s">
        <v>913</v>
      </c>
    </row>
    <row r="70" spans="1:24" s="12" customFormat="1" ht="23.25" customHeight="1" outlineLevel="1">
      <c r="A70" s="4"/>
      <c r="B70" s="214" t="s">
        <v>93</v>
      </c>
      <c r="C70" s="63" t="s">
        <v>94</v>
      </c>
      <c r="D70" s="63" t="s">
        <v>755</v>
      </c>
      <c r="E70" s="168">
        <v>959.18</v>
      </c>
      <c r="F70" s="169" t="s">
        <v>914</v>
      </c>
      <c r="G70" s="63" t="s">
        <v>745</v>
      </c>
      <c r="H70" s="63" t="s">
        <v>757</v>
      </c>
      <c r="I70" s="170" t="s">
        <v>706</v>
      </c>
      <c r="J70" s="171">
        <v>1</v>
      </c>
      <c r="K70" s="171">
        <v>1</v>
      </c>
      <c r="L70" s="171">
        <v>2</v>
      </c>
      <c r="M70" s="171">
        <v>0</v>
      </c>
      <c r="N70" s="171">
        <v>0</v>
      </c>
      <c r="O70" s="171">
        <v>0</v>
      </c>
      <c r="P70" s="171">
        <v>4.6</v>
      </c>
      <c r="Q70" s="171">
        <v>2.1</v>
      </c>
      <c r="R70" s="171">
        <v>0</v>
      </c>
      <c r="S70" s="171">
        <v>0</v>
      </c>
      <c r="T70" s="171">
        <v>7.6</v>
      </c>
      <c r="U70" s="171">
        <v>3.1</v>
      </c>
      <c r="V70" s="172" t="s">
        <v>915</v>
      </c>
      <c r="W70" s="212" t="s">
        <v>916</v>
      </c>
      <c r="X70" s="174" t="s">
        <v>917</v>
      </c>
    </row>
    <row r="71" spans="1:24" s="12" customFormat="1" ht="15" customHeight="1" outlineLevel="1">
      <c r="A71" s="4"/>
      <c r="B71" s="743" t="s">
        <v>95</v>
      </c>
      <c r="C71" s="65" t="s">
        <v>96</v>
      </c>
      <c r="D71" s="65" t="s">
        <v>755</v>
      </c>
      <c r="E71" s="175">
        <v>713.9</v>
      </c>
      <c r="F71" s="176" t="s">
        <v>918</v>
      </c>
      <c r="G71" s="65" t="s">
        <v>751</v>
      </c>
      <c r="H71" s="65" t="s">
        <v>746</v>
      </c>
      <c r="I71" s="177" t="s">
        <v>706</v>
      </c>
      <c r="J71" s="178">
        <v>2</v>
      </c>
      <c r="K71" s="178">
        <v>1</v>
      </c>
      <c r="L71" s="178">
        <v>2</v>
      </c>
      <c r="M71" s="178">
        <v>1</v>
      </c>
      <c r="N71" s="178">
        <v>0.5</v>
      </c>
      <c r="O71" s="178">
        <v>0</v>
      </c>
      <c r="P71" s="178">
        <v>0.2</v>
      </c>
      <c r="Q71" s="178">
        <v>0</v>
      </c>
      <c r="R71" s="178">
        <v>0</v>
      </c>
      <c r="S71" s="178">
        <v>0</v>
      </c>
      <c r="T71" s="178">
        <v>4.7</v>
      </c>
      <c r="U71" s="178">
        <v>2</v>
      </c>
      <c r="V71" s="179" t="s">
        <v>882</v>
      </c>
      <c r="W71" s="180" t="s">
        <v>919</v>
      </c>
      <c r="X71" s="181" t="s">
        <v>827</v>
      </c>
    </row>
    <row r="72" spans="1:24" s="12" customFormat="1" ht="15" customHeight="1" outlineLevel="1">
      <c r="A72" s="4"/>
      <c r="B72" s="744"/>
      <c r="C72" s="136" t="s">
        <v>243</v>
      </c>
      <c r="D72" s="136" t="s">
        <v>755</v>
      </c>
      <c r="E72" s="190">
        <v>715.8</v>
      </c>
      <c r="F72" s="191" t="s">
        <v>920</v>
      </c>
      <c r="G72" s="136" t="s">
        <v>745</v>
      </c>
      <c r="H72" s="136" t="s">
        <v>757</v>
      </c>
      <c r="I72" s="192" t="s">
        <v>706</v>
      </c>
      <c r="J72" s="193">
        <v>0</v>
      </c>
      <c r="K72" s="193">
        <v>0</v>
      </c>
      <c r="L72" s="193">
        <v>1</v>
      </c>
      <c r="M72" s="193">
        <v>0</v>
      </c>
      <c r="N72" s="193">
        <v>2</v>
      </c>
      <c r="O72" s="193">
        <v>2</v>
      </c>
      <c r="P72" s="193">
        <v>0</v>
      </c>
      <c r="Q72" s="193">
        <v>0</v>
      </c>
      <c r="R72" s="193">
        <v>0</v>
      </c>
      <c r="S72" s="193">
        <v>0</v>
      </c>
      <c r="T72" s="193">
        <v>3</v>
      </c>
      <c r="U72" s="193">
        <v>2</v>
      </c>
      <c r="V72" s="194" t="s">
        <v>921</v>
      </c>
      <c r="W72" s="195" t="s">
        <v>922</v>
      </c>
      <c r="X72" s="196" t="s">
        <v>827</v>
      </c>
    </row>
    <row r="73" spans="2:24" s="12" customFormat="1" ht="15" customHeight="1" outlineLevel="1">
      <c r="B73" s="737" t="s">
        <v>181</v>
      </c>
      <c r="C73" s="742"/>
      <c r="D73" s="738"/>
      <c r="E73" s="198">
        <v>1429.7</v>
      </c>
      <c r="F73" s="775"/>
      <c r="G73" s="776"/>
      <c r="H73" s="776"/>
      <c r="I73" s="776"/>
      <c r="J73" s="199">
        <v>2</v>
      </c>
      <c r="K73" s="199">
        <v>1</v>
      </c>
      <c r="L73" s="199">
        <v>3</v>
      </c>
      <c r="M73" s="199">
        <v>1</v>
      </c>
      <c r="N73" s="199">
        <v>2.5</v>
      </c>
      <c r="O73" s="199">
        <v>2</v>
      </c>
      <c r="P73" s="199">
        <v>0.2</v>
      </c>
      <c r="Q73" s="199">
        <v>0</v>
      </c>
      <c r="R73" s="199">
        <v>0</v>
      </c>
      <c r="S73" s="199">
        <v>0</v>
      </c>
      <c r="T73" s="199">
        <v>7.7</v>
      </c>
      <c r="U73" s="199">
        <v>4</v>
      </c>
      <c r="V73" s="778"/>
      <c r="W73" s="776"/>
      <c r="X73" s="779"/>
    </row>
    <row r="74" spans="1:24" s="12" customFormat="1" ht="15" customHeight="1" outlineLevel="1">
      <c r="A74" s="4"/>
      <c r="B74" s="166" t="s">
        <v>98</v>
      </c>
      <c r="C74" s="63" t="s">
        <v>244</v>
      </c>
      <c r="D74" s="63" t="s">
        <v>755</v>
      </c>
      <c r="E74" s="168">
        <v>3628</v>
      </c>
      <c r="F74" s="169" t="s">
        <v>923</v>
      </c>
      <c r="G74" s="63" t="s">
        <v>745</v>
      </c>
      <c r="H74" s="63" t="s">
        <v>746</v>
      </c>
      <c r="I74" s="170" t="s">
        <v>706</v>
      </c>
      <c r="J74" s="171">
        <v>12</v>
      </c>
      <c r="K74" s="171">
        <v>2</v>
      </c>
      <c r="L74" s="171">
        <v>0</v>
      </c>
      <c r="M74" s="171">
        <v>0</v>
      </c>
      <c r="N74" s="171">
        <v>0</v>
      </c>
      <c r="O74" s="171">
        <v>0</v>
      </c>
      <c r="P74" s="171">
        <v>1</v>
      </c>
      <c r="Q74" s="171">
        <v>0</v>
      </c>
      <c r="R74" s="171">
        <v>0</v>
      </c>
      <c r="S74" s="171">
        <v>0</v>
      </c>
      <c r="T74" s="171">
        <v>13</v>
      </c>
      <c r="U74" s="171">
        <v>2</v>
      </c>
      <c r="V74" s="172" t="s">
        <v>924</v>
      </c>
      <c r="W74" s="215" t="s">
        <v>185</v>
      </c>
      <c r="X74" s="87" t="s">
        <v>398</v>
      </c>
    </row>
    <row r="75" spans="1:24" s="12" customFormat="1" ht="15" customHeight="1" outlineLevel="1" thickBot="1">
      <c r="A75" s="4"/>
      <c r="B75" s="216" t="s">
        <v>98</v>
      </c>
      <c r="C75" s="144" t="s">
        <v>245</v>
      </c>
      <c r="D75" s="144" t="s">
        <v>398</v>
      </c>
      <c r="E75" s="217" t="s">
        <v>398</v>
      </c>
      <c r="F75" s="218" t="s">
        <v>925</v>
      </c>
      <c r="G75" s="144" t="s">
        <v>745</v>
      </c>
      <c r="H75" s="144" t="s">
        <v>757</v>
      </c>
      <c r="I75" s="219" t="s">
        <v>706</v>
      </c>
      <c r="J75" s="220">
        <v>0</v>
      </c>
      <c r="K75" s="220">
        <v>0</v>
      </c>
      <c r="L75" s="220">
        <v>3</v>
      </c>
      <c r="M75" s="220">
        <v>0</v>
      </c>
      <c r="N75" s="220">
        <v>0</v>
      </c>
      <c r="O75" s="220">
        <v>0</v>
      </c>
      <c r="P75" s="220">
        <v>0</v>
      </c>
      <c r="Q75" s="220">
        <v>0</v>
      </c>
      <c r="R75" s="220">
        <v>0</v>
      </c>
      <c r="S75" s="220">
        <v>0</v>
      </c>
      <c r="T75" s="220">
        <v>3</v>
      </c>
      <c r="U75" s="220">
        <v>0</v>
      </c>
      <c r="V75" s="221" t="s">
        <v>398</v>
      </c>
      <c r="W75" s="222" t="s">
        <v>185</v>
      </c>
      <c r="X75" s="223" t="s">
        <v>398</v>
      </c>
    </row>
    <row r="76" spans="1:24" s="12" customFormat="1" ht="15" customHeight="1" outlineLevel="1">
      <c r="A76" s="224"/>
      <c r="B76" s="225"/>
      <c r="C76" s="225"/>
      <c r="D76" s="225"/>
      <c r="E76" s="226"/>
      <c r="F76" s="227"/>
      <c r="G76" s="225"/>
      <c r="H76" s="225"/>
      <c r="I76" s="228"/>
      <c r="J76" s="229"/>
      <c r="K76" s="229"/>
      <c r="L76" s="229"/>
      <c r="M76" s="229"/>
      <c r="N76" s="229"/>
      <c r="O76" s="229"/>
      <c r="P76" s="229"/>
      <c r="Q76" s="229"/>
      <c r="R76" s="229"/>
      <c r="S76" s="229"/>
      <c r="T76" s="229"/>
      <c r="U76" s="229"/>
      <c r="V76" s="230"/>
      <c r="W76" s="231"/>
      <c r="X76" s="230"/>
    </row>
    <row r="77" spans="3:22" ht="15" customHeight="1">
      <c r="C77" s="51"/>
      <c r="D77" s="232"/>
      <c r="E77" s="233"/>
      <c r="F77" s="234"/>
      <c r="G77" s="159"/>
      <c r="H77" s="159" t="s">
        <v>935</v>
      </c>
      <c r="I77" s="1"/>
      <c r="J77" s="780">
        <f>SUM(J13,J18,J23,J24,J25,J28,J32,J35,J39,J40,J45,J49,J55,J56:J70,J73)</f>
        <v>132</v>
      </c>
      <c r="K77" s="781"/>
      <c r="L77" s="781"/>
      <c r="M77" s="235" t="s">
        <v>930</v>
      </c>
      <c r="N77" s="58"/>
      <c r="O77" s="235"/>
      <c r="P77" s="58"/>
      <c r="Q77" s="235"/>
      <c r="R77" s="235"/>
      <c r="S77" s="235"/>
      <c r="T77" s="58"/>
      <c r="U77" s="235"/>
      <c r="V77" s="236"/>
    </row>
    <row r="78" spans="3:22" ht="15" customHeight="1">
      <c r="C78" s="51"/>
      <c r="D78" s="232"/>
      <c r="E78" s="233"/>
      <c r="F78" s="234"/>
      <c r="G78" s="159"/>
      <c r="H78" s="159"/>
      <c r="I78" s="1"/>
      <c r="J78" s="58"/>
      <c r="K78" s="58"/>
      <c r="L78" s="58"/>
      <c r="M78" s="235"/>
      <c r="N78" s="58"/>
      <c r="O78" s="235"/>
      <c r="P78" s="58"/>
      <c r="Q78" s="235"/>
      <c r="R78" s="235"/>
      <c r="S78" s="235"/>
      <c r="T78" s="58"/>
      <c r="U78" s="235"/>
      <c r="V78" s="236"/>
    </row>
    <row r="79" spans="4:22" ht="13.5">
      <c r="D79" s="232"/>
      <c r="E79" s="233"/>
      <c r="F79" s="234"/>
      <c r="G79" s="159"/>
      <c r="H79" s="159"/>
      <c r="J79" s="58"/>
      <c r="K79" s="58"/>
      <c r="L79" s="58"/>
      <c r="M79" s="235"/>
      <c r="N79" s="58"/>
      <c r="O79" s="235"/>
      <c r="P79" s="58"/>
      <c r="Q79" s="235"/>
      <c r="R79" s="235"/>
      <c r="S79" s="235"/>
      <c r="T79" s="58"/>
      <c r="U79" s="235"/>
      <c r="V79" s="236"/>
    </row>
    <row r="80" spans="4:22" ht="13.5">
      <c r="D80" s="232"/>
      <c r="E80" s="233"/>
      <c r="F80" s="234"/>
      <c r="G80" s="159"/>
      <c r="H80" s="159"/>
      <c r="J80" s="58"/>
      <c r="K80" s="58"/>
      <c r="L80" s="58"/>
      <c r="M80" s="235"/>
      <c r="N80" s="58"/>
      <c r="O80" s="235"/>
      <c r="P80" s="58"/>
      <c r="Q80" s="235"/>
      <c r="R80" s="235"/>
      <c r="S80" s="235"/>
      <c r="T80" s="58"/>
      <c r="U80" s="235"/>
      <c r="V80" s="236"/>
    </row>
    <row r="81" spans="4:22" ht="13.5">
      <c r="D81" s="232"/>
      <c r="E81" s="233"/>
      <c r="F81" s="234"/>
      <c r="G81" s="159"/>
      <c r="H81" s="159"/>
      <c r="J81" s="58"/>
      <c r="K81" s="58"/>
      <c r="L81" s="58"/>
      <c r="M81" s="235"/>
      <c r="N81" s="58"/>
      <c r="O81" s="235"/>
      <c r="P81" s="58"/>
      <c r="Q81" s="235"/>
      <c r="R81" s="235"/>
      <c r="S81" s="235"/>
      <c r="T81" s="58"/>
      <c r="U81" s="235"/>
      <c r="V81" s="236"/>
    </row>
    <row r="82" spans="4:22" ht="13.5">
      <c r="D82" s="232"/>
      <c r="E82" s="233"/>
      <c r="F82" s="234"/>
      <c r="G82" s="159"/>
      <c r="H82" s="159"/>
      <c r="J82" s="58"/>
      <c r="K82" s="58"/>
      <c r="L82" s="58"/>
      <c r="M82" s="235"/>
      <c r="N82" s="58"/>
      <c r="O82" s="235"/>
      <c r="P82" s="58"/>
      <c r="Q82" s="235"/>
      <c r="R82" s="235"/>
      <c r="S82" s="235"/>
      <c r="T82" s="58"/>
      <c r="U82" s="235"/>
      <c r="V82" s="236"/>
    </row>
    <row r="83" spans="4:22" ht="13.5">
      <c r="D83" s="232"/>
      <c r="E83" s="233"/>
      <c r="F83" s="234"/>
      <c r="G83" s="159"/>
      <c r="H83" s="159"/>
      <c r="J83" s="58"/>
      <c r="K83" s="58"/>
      <c r="L83" s="58"/>
      <c r="M83" s="235"/>
      <c r="N83" s="58"/>
      <c r="O83" s="235"/>
      <c r="P83" s="58"/>
      <c r="Q83" s="235"/>
      <c r="R83" s="235"/>
      <c r="S83" s="235"/>
      <c r="T83" s="58"/>
      <c r="U83" s="235"/>
      <c r="V83" s="236"/>
    </row>
    <row r="84" spans="4:22" ht="13.5">
      <c r="D84" s="232"/>
      <c r="E84" s="233"/>
      <c r="F84" s="234"/>
      <c r="G84" s="159"/>
      <c r="H84" s="159"/>
      <c r="J84" s="58"/>
      <c r="K84" s="58"/>
      <c r="L84" s="58"/>
      <c r="M84" s="235"/>
      <c r="N84" s="58"/>
      <c r="O84" s="235"/>
      <c r="P84" s="58"/>
      <c r="Q84" s="235"/>
      <c r="R84" s="235"/>
      <c r="S84" s="235"/>
      <c r="T84" s="58"/>
      <c r="U84" s="235"/>
      <c r="V84" s="236"/>
    </row>
    <row r="85" spans="4:22" ht="13.5">
      <c r="D85" s="232"/>
      <c r="E85" s="233"/>
      <c r="F85" s="234"/>
      <c r="G85" s="159"/>
      <c r="H85" s="159"/>
      <c r="J85" s="58"/>
      <c r="K85" s="58"/>
      <c r="L85" s="58"/>
      <c r="M85" s="235"/>
      <c r="N85" s="58"/>
      <c r="O85" s="235"/>
      <c r="P85" s="58"/>
      <c r="Q85" s="235"/>
      <c r="R85" s="235"/>
      <c r="S85" s="235"/>
      <c r="T85" s="58"/>
      <c r="U85" s="235"/>
      <c r="V85" s="236"/>
    </row>
    <row r="86" spans="4:22" ht="13.5">
      <c r="D86" s="232"/>
      <c r="E86" s="233"/>
      <c r="F86" s="234"/>
      <c r="G86" s="159"/>
      <c r="H86" s="159"/>
      <c r="J86" s="58"/>
      <c r="K86" s="58"/>
      <c r="L86" s="58"/>
      <c r="M86" s="235"/>
      <c r="N86" s="58"/>
      <c r="O86" s="235"/>
      <c r="P86" s="58"/>
      <c r="Q86" s="235"/>
      <c r="R86" s="235"/>
      <c r="S86" s="235"/>
      <c r="T86" s="58"/>
      <c r="U86" s="235"/>
      <c r="V86" s="236"/>
    </row>
    <row r="87" spans="4:22" ht="13.5">
      <c r="D87" s="232"/>
      <c r="E87" s="233"/>
      <c r="F87" s="234"/>
      <c r="G87" s="159"/>
      <c r="H87" s="159"/>
      <c r="J87" s="58"/>
      <c r="K87" s="58"/>
      <c r="L87" s="58"/>
      <c r="M87" s="235"/>
      <c r="N87" s="58"/>
      <c r="O87" s="235"/>
      <c r="P87" s="58"/>
      <c r="Q87" s="235"/>
      <c r="R87" s="235"/>
      <c r="S87" s="235"/>
      <c r="T87" s="58"/>
      <c r="U87" s="235"/>
      <c r="V87" s="236"/>
    </row>
    <row r="88" spans="4:22" ht="13.5">
      <c r="D88" s="232"/>
      <c r="E88" s="233"/>
      <c r="F88" s="234"/>
      <c r="G88" s="159"/>
      <c r="H88" s="159"/>
      <c r="J88" s="58"/>
      <c r="K88" s="58"/>
      <c r="L88" s="58"/>
      <c r="M88" s="235"/>
      <c r="N88" s="58"/>
      <c r="O88" s="235"/>
      <c r="P88" s="58"/>
      <c r="Q88" s="235"/>
      <c r="R88" s="235"/>
      <c r="S88" s="235"/>
      <c r="T88" s="58"/>
      <c r="U88" s="235"/>
      <c r="V88" s="236"/>
    </row>
    <row r="89" spans="4:21" ht="13.5">
      <c r="D89" s="232"/>
      <c r="E89" s="233"/>
      <c r="F89" s="234"/>
      <c r="G89" s="159"/>
      <c r="H89" s="159"/>
      <c r="J89" s="58"/>
      <c r="K89" s="58"/>
      <c r="L89" s="58"/>
      <c r="M89" s="235"/>
      <c r="N89" s="58"/>
      <c r="O89" s="235"/>
      <c r="P89" s="58"/>
      <c r="Q89" s="235"/>
      <c r="R89" s="235"/>
      <c r="S89" s="235"/>
      <c r="T89" s="58"/>
      <c r="U89" s="235"/>
    </row>
    <row r="90" spans="4:21" ht="13.5">
      <c r="D90" s="232"/>
      <c r="E90" s="233"/>
      <c r="F90" s="234"/>
      <c r="G90" s="159"/>
      <c r="H90" s="159"/>
      <c r="J90" s="58"/>
      <c r="K90" s="58"/>
      <c r="L90" s="58"/>
      <c r="M90" s="235"/>
      <c r="N90" s="58"/>
      <c r="O90" s="235"/>
      <c r="P90" s="58"/>
      <c r="Q90" s="235"/>
      <c r="R90" s="235"/>
      <c r="S90" s="235"/>
      <c r="T90" s="58"/>
      <c r="U90" s="235"/>
    </row>
    <row r="91" spans="4:21" ht="13.5">
      <c r="D91" s="232"/>
      <c r="E91" s="233"/>
      <c r="F91" s="234"/>
      <c r="G91" s="159"/>
      <c r="H91" s="159"/>
      <c r="J91" s="58"/>
      <c r="K91" s="58"/>
      <c r="L91" s="58"/>
      <c r="M91" s="235"/>
      <c r="N91" s="58"/>
      <c r="O91" s="235"/>
      <c r="P91" s="58"/>
      <c r="Q91" s="235"/>
      <c r="R91" s="235"/>
      <c r="S91" s="235"/>
      <c r="T91" s="58"/>
      <c r="U91" s="235"/>
    </row>
    <row r="92" spans="4:21" ht="13.5">
      <c r="D92" s="232"/>
      <c r="E92" s="233"/>
      <c r="F92" s="234"/>
      <c r="G92" s="159"/>
      <c r="H92" s="159"/>
      <c r="J92" s="58"/>
      <c r="K92" s="58"/>
      <c r="L92" s="58"/>
      <c r="M92" s="235"/>
      <c r="N92" s="58"/>
      <c r="O92" s="235"/>
      <c r="P92" s="58"/>
      <c r="Q92" s="235"/>
      <c r="R92" s="235"/>
      <c r="S92" s="235"/>
      <c r="T92" s="58"/>
      <c r="U92" s="235"/>
    </row>
    <row r="93" spans="4:21" ht="13.5">
      <c r="D93" s="232"/>
      <c r="E93" s="233"/>
      <c r="F93" s="234"/>
      <c r="G93" s="159"/>
      <c r="H93" s="159"/>
      <c r="J93" s="58"/>
      <c r="K93" s="58"/>
      <c r="L93" s="58"/>
      <c r="M93" s="235"/>
      <c r="N93" s="58"/>
      <c r="O93" s="235"/>
      <c r="P93" s="58"/>
      <c r="Q93" s="235"/>
      <c r="R93" s="235"/>
      <c r="S93" s="235"/>
      <c r="T93" s="58"/>
      <c r="U93" s="235"/>
    </row>
    <row r="94" spans="4:21" ht="13.5">
      <c r="D94" s="232"/>
      <c r="E94" s="233"/>
      <c r="F94" s="234"/>
      <c r="G94" s="159"/>
      <c r="H94" s="159"/>
      <c r="J94" s="58"/>
      <c r="K94" s="58"/>
      <c r="L94" s="58"/>
      <c r="M94" s="235"/>
      <c r="N94" s="58"/>
      <c r="O94" s="235"/>
      <c r="P94" s="58"/>
      <c r="Q94" s="235"/>
      <c r="R94" s="235"/>
      <c r="S94" s="235"/>
      <c r="T94" s="58"/>
      <c r="U94" s="235"/>
    </row>
    <row r="95" spans="4:21" ht="13.5">
      <c r="D95" s="232"/>
      <c r="E95" s="233"/>
      <c r="F95" s="234"/>
      <c r="G95" s="159"/>
      <c r="H95" s="159"/>
      <c r="J95" s="58"/>
      <c r="K95" s="58"/>
      <c r="L95" s="58"/>
      <c r="M95" s="235"/>
      <c r="N95" s="58"/>
      <c r="O95" s="235"/>
      <c r="P95" s="58"/>
      <c r="Q95" s="235"/>
      <c r="R95" s="235"/>
      <c r="S95" s="235"/>
      <c r="T95" s="58"/>
      <c r="U95" s="235"/>
    </row>
    <row r="96" spans="4:21" ht="13.5">
      <c r="D96" s="232"/>
      <c r="E96" s="233"/>
      <c r="F96" s="234"/>
      <c r="G96" s="159"/>
      <c r="H96" s="159"/>
      <c r="J96" s="58"/>
      <c r="K96" s="58"/>
      <c r="L96" s="58"/>
      <c r="M96" s="235"/>
      <c r="N96" s="58"/>
      <c r="O96" s="235"/>
      <c r="P96" s="58"/>
      <c r="Q96" s="235"/>
      <c r="R96" s="235"/>
      <c r="S96" s="235"/>
      <c r="T96" s="58"/>
      <c r="U96" s="235"/>
    </row>
    <row r="97" spans="4:21" ht="13.5">
      <c r="D97" s="232"/>
      <c r="E97" s="233"/>
      <c r="F97" s="234"/>
      <c r="G97" s="159"/>
      <c r="H97" s="159"/>
      <c r="J97" s="58"/>
      <c r="K97" s="58"/>
      <c r="L97" s="58"/>
      <c r="M97" s="58"/>
      <c r="N97" s="58"/>
      <c r="O97" s="235"/>
      <c r="P97" s="58"/>
      <c r="Q97" s="235"/>
      <c r="R97" s="235"/>
      <c r="S97" s="235"/>
      <c r="T97" s="58"/>
      <c r="U97" s="235"/>
    </row>
    <row r="98" spans="4:21" ht="13.5">
      <c r="D98" s="232"/>
      <c r="E98" s="233"/>
      <c r="F98" s="234"/>
      <c r="G98" s="159"/>
      <c r="H98" s="159"/>
      <c r="J98" s="58"/>
      <c r="K98" s="58"/>
      <c r="L98" s="58"/>
      <c r="M98" s="58"/>
      <c r="N98" s="58"/>
      <c r="O98" s="235"/>
      <c r="P98" s="58"/>
      <c r="Q98" s="235"/>
      <c r="R98" s="235"/>
      <c r="S98" s="235"/>
      <c r="T98" s="58"/>
      <c r="U98" s="235"/>
    </row>
    <row r="99" spans="4:21" ht="13.5">
      <c r="D99" s="232"/>
      <c r="E99" s="233"/>
      <c r="F99" s="234"/>
      <c r="G99" s="159"/>
      <c r="H99" s="159"/>
      <c r="J99" s="58"/>
      <c r="K99" s="58"/>
      <c r="L99" s="58"/>
      <c r="M99" s="58"/>
      <c r="N99" s="58"/>
      <c r="O99" s="235"/>
      <c r="P99" s="58"/>
      <c r="Q99" s="235"/>
      <c r="R99" s="235"/>
      <c r="S99" s="235"/>
      <c r="T99" s="58"/>
      <c r="U99" s="235"/>
    </row>
    <row r="100" spans="4:21" ht="13.5">
      <c r="D100" s="232"/>
      <c r="E100" s="233"/>
      <c r="F100" s="234"/>
      <c r="G100" s="159"/>
      <c r="H100" s="159"/>
      <c r="J100" s="58"/>
      <c r="K100" s="58"/>
      <c r="L100" s="58"/>
      <c r="M100" s="58"/>
      <c r="N100" s="58"/>
      <c r="O100" s="235"/>
      <c r="P100" s="58"/>
      <c r="Q100" s="235"/>
      <c r="R100" s="235"/>
      <c r="S100" s="235"/>
      <c r="T100" s="58"/>
      <c r="U100" s="235"/>
    </row>
    <row r="101" spans="4:21" ht="13.5">
      <c r="D101" s="232"/>
      <c r="E101" s="233"/>
      <c r="F101" s="234"/>
      <c r="G101" s="159"/>
      <c r="H101" s="159"/>
      <c r="J101" s="58"/>
      <c r="K101" s="58"/>
      <c r="L101" s="58"/>
      <c r="M101" s="58"/>
      <c r="N101" s="58"/>
      <c r="O101" s="235"/>
      <c r="P101" s="58"/>
      <c r="Q101" s="235"/>
      <c r="R101" s="235"/>
      <c r="S101" s="235"/>
      <c r="T101" s="58"/>
      <c r="U101" s="235"/>
    </row>
    <row r="102" spans="4:21" ht="13.5">
      <c r="D102" s="232"/>
      <c r="E102" s="233"/>
      <c r="F102" s="234"/>
      <c r="G102" s="159"/>
      <c r="H102" s="159"/>
      <c r="J102" s="58"/>
      <c r="K102" s="58"/>
      <c r="L102" s="58"/>
      <c r="M102" s="58"/>
      <c r="N102" s="58"/>
      <c r="O102" s="235"/>
      <c r="P102" s="58"/>
      <c r="Q102" s="235"/>
      <c r="R102" s="235"/>
      <c r="S102" s="235"/>
      <c r="T102" s="58"/>
      <c r="U102" s="235"/>
    </row>
    <row r="103" spans="4:21" ht="13.5">
      <c r="D103" s="154"/>
      <c r="E103" s="233"/>
      <c r="F103" s="234"/>
      <c r="G103" s="159"/>
      <c r="H103" s="159"/>
      <c r="J103" s="58"/>
      <c r="K103" s="58"/>
      <c r="L103" s="58"/>
      <c r="M103" s="58"/>
      <c r="N103" s="58"/>
      <c r="O103" s="235"/>
      <c r="P103" s="58"/>
      <c r="Q103" s="235"/>
      <c r="R103" s="235"/>
      <c r="S103" s="235"/>
      <c r="T103" s="58"/>
      <c r="U103" s="235"/>
    </row>
    <row r="104" spans="4:21" ht="13.5">
      <c r="D104" s="154"/>
      <c r="E104" s="233"/>
      <c r="F104" s="234"/>
      <c r="G104" s="159"/>
      <c r="H104" s="159"/>
      <c r="J104" s="58"/>
      <c r="K104" s="58"/>
      <c r="L104" s="58"/>
      <c r="M104" s="58"/>
      <c r="N104" s="58"/>
      <c r="O104" s="235"/>
      <c r="P104" s="58"/>
      <c r="Q104" s="235"/>
      <c r="R104" s="235"/>
      <c r="S104" s="235"/>
      <c r="T104" s="58"/>
      <c r="U104" s="235"/>
    </row>
    <row r="105" spans="4:21" ht="13.5">
      <c r="D105" s="154"/>
      <c r="E105" s="233"/>
      <c r="F105" s="234"/>
      <c r="G105" s="159"/>
      <c r="H105" s="159"/>
      <c r="J105" s="58"/>
      <c r="K105" s="58"/>
      <c r="L105" s="58"/>
      <c r="M105" s="58"/>
      <c r="N105" s="58"/>
      <c r="O105" s="235"/>
      <c r="P105" s="58"/>
      <c r="Q105" s="235"/>
      <c r="R105" s="235"/>
      <c r="S105" s="235"/>
      <c r="T105" s="58"/>
      <c r="U105" s="235"/>
    </row>
    <row r="106" spans="4:21" ht="13.5">
      <c r="D106" s="154"/>
      <c r="E106" s="233"/>
      <c r="F106" s="234"/>
      <c r="G106" s="159"/>
      <c r="H106" s="159"/>
      <c r="J106" s="58"/>
      <c r="K106" s="58"/>
      <c r="L106" s="58"/>
      <c r="M106" s="58"/>
      <c r="N106" s="58"/>
      <c r="O106" s="235"/>
      <c r="P106" s="58"/>
      <c r="Q106" s="235"/>
      <c r="R106" s="235"/>
      <c r="S106" s="235"/>
      <c r="T106" s="58"/>
      <c r="U106" s="235"/>
    </row>
    <row r="107" spans="4:21" ht="13.5">
      <c r="D107" s="154"/>
      <c r="E107" s="233"/>
      <c r="F107" s="234"/>
      <c r="G107" s="159"/>
      <c r="H107" s="159"/>
      <c r="J107" s="58"/>
      <c r="K107" s="58"/>
      <c r="L107" s="58"/>
      <c r="M107" s="58"/>
      <c r="N107" s="58"/>
      <c r="O107" s="235"/>
      <c r="P107" s="58"/>
      <c r="Q107" s="235"/>
      <c r="R107" s="235"/>
      <c r="S107" s="235"/>
      <c r="T107" s="58"/>
      <c r="U107" s="235"/>
    </row>
    <row r="108" spans="4:21" ht="13.5">
      <c r="D108" s="154"/>
      <c r="E108" s="233"/>
      <c r="F108" s="234"/>
      <c r="G108" s="159"/>
      <c r="H108" s="159"/>
      <c r="J108" s="58"/>
      <c r="K108" s="58"/>
      <c r="L108" s="58"/>
      <c r="M108" s="58"/>
      <c r="N108" s="58"/>
      <c r="O108" s="235"/>
      <c r="P108" s="58"/>
      <c r="Q108" s="235"/>
      <c r="R108" s="235"/>
      <c r="S108" s="235"/>
      <c r="T108" s="58"/>
      <c r="U108" s="235"/>
    </row>
    <row r="109" spans="4:21" ht="13.5">
      <c r="D109" s="154"/>
      <c r="E109" s="233"/>
      <c r="F109" s="234"/>
      <c r="G109" s="234"/>
      <c r="H109" s="159"/>
      <c r="J109" s="58"/>
      <c r="K109" s="58"/>
      <c r="L109" s="58"/>
      <c r="M109" s="58"/>
      <c r="N109" s="58"/>
      <c r="O109" s="235"/>
      <c r="P109" s="58"/>
      <c r="Q109" s="235"/>
      <c r="R109" s="235"/>
      <c r="S109" s="235"/>
      <c r="T109" s="58"/>
      <c r="U109" s="235"/>
    </row>
    <row r="110" spans="4:21" ht="13.5">
      <c r="D110" s="154"/>
      <c r="E110" s="233"/>
      <c r="F110" s="234"/>
      <c r="G110" s="234"/>
      <c r="H110" s="159"/>
      <c r="J110" s="58"/>
      <c r="K110" s="58"/>
      <c r="L110" s="58"/>
      <c r="M110" s="58"/>
      <c r="N110" s="58"/>
      <c r="O110" s="235"/>
      <c r="P110" s="58"/>
      <c r="Q110" s="235"/>
      <c r="R110" s="235"/>
      <c r="S110" s="235"/>
      <c r="T110" s="58"/>
      <c r="U110" s="235"/>
    </row>
    <row r="111" spans="4:21" ht="13.5">
      <c r="D111" s="154"/>
      <c r="E111" s="233"/>
      <c r="F111" s="234"/>
      <c r="G111" s="234"/>
      <c r="H111" s="159"/>
      <c r="J111" s="58"/>
      <c r="K111" s="58"/>
      <c r="L111" s="58"/>
      <c r="M111" s="58"/>
      <c r="N111" s="58"/>
      <c r="O111" s="58"/>
      <c r="P111" s="58"/>
      <c r="Q111" s="58"/>
      <c r="R111" s="235"/>
      <c r="S111" s="235"/>
      <c r="T111" s="58"/>
      <c r="U111" s="235"/>
    </row>
    <row r="112" spans="4:21" ht="13.5">
      <c r="D112" s="154"/>
      <c r="E112" s="233"/>
      <c r="F112" s="234"/>
      <c r="G112" s="234"/>
      <c r="H112" s="159"/>
      <c r="J112" s="58"/>
      <c r="K112" s="58"/>
      <c r="L112" s="58"/>
      <c r="M112" s="58"/>
      <c r="N112" s="58"/>
      <c r="O112" s="58"/>
      <c r="P112" s="58"/>
      <c r="Q112" s="58"/>
      <c r="R112" s="235"/>
      <c r="S112" s="235"/>
      <c r="T112" s="58"/>
      <c r="U112" s="235"/>
    </row>
    <row r="113" spans="4:21" ht="13.5">
      <c r="D113" s="154"/>
      <c r="E113" s="233"/>
      <c r="F113" s="234"/>
      <c r="G113" s="234"/>
      <c r="H113" s="159"/>
      <c r="J113" s="58"/>
      <c r="K113" s="58"/>
      <c r="L113" s="58"/>
      <c r="M113" s="58"/>
      <c r="N113" s="58"/>
      <c r="O113" s="58"/>
      <c r="P113" s="58"/>
      <c r="Q113" s="58"/>
      <c r="R113" s="235"/>
      <c r="S113" s="235"/>
      <c r="T113" s="58"/>
      <c r="U113" s="235"/>
    </row>
    <row r="114" spans="4:21" ht="13.5">
      <c r="D114" s="154"/>
      <c r="E114" s="233"/>
      <c r="F114" s="234"/>
      <c r="G114" s="234"/>
      <c r="H114" s="159"/>
      <c r="J114" s="58"/>
      <c r="K114" s="58"/>
      <c r="L114" s="58"/>
      <c r="M114" s="58"/>
      <c r="N114" s="58"/>
      <c r="O114" s="58"/>
      <c r="P114" s="58"/>
      <c r="Q114" s="58"/>
      <c r="R114" s="235"/>
      <c r="S114" s="235"/>
      <c r="T114" s="58"/>
      <c r="U114" s="235"/>
    </row>
    <row r="115" spans="4:21" ht="13.5">
      <c r="D115" s="154"/>
      <c r="E115" s="233"/>
      <c r="F115" s="234"/>
      <c r="G115" s="234"/>
      <c r="H115" s="159"/>
      <c r="J115" s="58"/>
      <c r="K115" s="58"/>
      <c r="L115" s="58"/>
      <c r="M115" s="58"/>
      <c r="N115" s="58"/>
      <c r="O115" s="58"/>
      <c r="P115" s="58"/>
      <c r="Q115" s="58"/>
      <c r="R115" s="235"/>
      <c r="S115" s="235"/>
      <c r="T115" s="58"/>
      <c r="U115" s="235"/>
    </row>
    <row r="116" spans="4:21" ht="13.5">
      <c r="D116" s="154"/>
      <c r="E116" s="233"/>
      <c r="F116" s="234"/>
      <c r="G116" s="234"/>
      <c r="H116" s="159"/>
      <c r="J116" s="58"/>
      <c r="K116" s="58"/>
      <c r="L116" s="58"/>
      <c r="M116" s="58"/>
      <c r="N116" s="58"/>
      <c r="O116" s="58"/>
      <c r="P116" s="58"/>
      <c r="Q116" s="58"/>
      <c r="R116" s="235"/>
      <c r="S116" s="235"/>
      <c r="T116" s="58"/>
      <c r="U116" s="235"/>
    </row>
    <row r="117" spans="4:21" ht="13.5">
      <c r="D117" s="154"/>
      <c r="E117" s="233"/>
      <c r="F117" s="234"/>
      <c r="G117" s="234"/>
      <c r="H117" s="159"/>
      <c r="S117" s="240"/>
      <c r="U117" s="240"/>
    </row>
    <row r="118" spans="4:21" ht="13.5">
      <c r="D118" s="154"/>
      <c r="E118" s="233"/>
      <c r="F118" s="234"/>
      <c r="G118" s="234"/>
      <c r="H118" s="159"/>
      <c r="S118" s="240"/>
      <c r="U118" s="240"/>
    </row>
    <row r="119" spans="4:21" ht="13.5">
      <c r="D119" s="154"/>
      <c r="E119" s="233"/>
      <c r="F119" s="234"/>
      <c r="G119" s="234"/>
      <c r="H119" s="159"/>
      <c r="S119" s="240"/>
      <c r="U119" s="240"/>
    </row>
    <row r="120" spans="4:21" ht="13.5">
      <c r="D120" s="154"/>
      <c r="E120" s="233"/>
      <c r="F120" s="234"/>
      <c r="G120" s="234"/>
      <c r="H120" s="159"/>
      <c r="S120" s="240"/>
      <c r="U120" s="240"/>
    </row>
    <row r="121" spans="4:21" ht="13.5">
      <c r="D121" s="154"/>
      <c r="E121" s="233"/>
      <c r="F121" s="234"/>
      <c r="G121" s="234"/>
      <c r="H121" s="159"/>
      <c r="S121" s="240"/>
      <c r="U121" s="240"/>
    </row>
    <row r="122" spans="4:21" ht="13.5">
      <c r="D122" s="154"/>
      <c r="E122" s="233"/>
      <c r="F122" s="234"/>
      <c r="G122" s="234"/>
      <c r="H122" s="159"/>
      <c r="S122" s="240"/>
      <c r="U122" s="240"/>
    </row>
    <row r="123" spans="4:21" ht="13.5">
      <c r="D123" s="154"/>
      <c r="E123" s="233"/>
      <c r="F123" s="234"/>
      <c r="G123" s="234"/>
      <c r="H123" s="159"/>
      <c r="S123" s="240"/>
      <c r="U123" s="240"/>
    </row>
    <row r="124" spans="4:21" ht="13.5">
      <c r="D124" s="154"/>
      <c r="E124" s="233"/>
      <c r="F124" s="234"/>
      <c r="G124" s="234"/>
      <c r="H124" s="159"/>
      <c r="S124" s="240"/>
      <c r="U124" s="240"/>
    </row>
    <row r="125" spans="4:21" ht="13.5">
      <c r="D125" s="154"/>
      <c r="E125" s="233"/>
      <c r="F125" s="234"/>
      <c r="G125" s="234"/>
      <c r="H125" s="159"/>
      <c r="S125" s="240"/>
      <c r="U125" s="240"/>
    </row>
    <row r="126" spans="4:21" ht="13.5">
      <c r="D126" s="154"/>
      <c r="E126" s="233"/>
      <c r="F126" s="234"/>
      <c r="G126" s="234"/>
      <c r="H126" s="159"/>
      <c r="S126" s="240"/>
      <c r="U126" s="240"/>
    </row>
    <row r="127" spans="4:21" ht="13.5">
      <c r="D127" s="154"/>
      <c r="E127" s="233"/>
      <c r="F127" s="234"/>
      <c r="G127" s="234"/>
      <c r="H127" s="159"/>
      <c r="S127" s="240"/>
      <c r="U127" s="240"/>
    </row>
    <row r="128" spans="4:21" ht="13.5">
      <c r="D128" s="154"/>
      <c r="E128" s="233"/>
      <c r="F128" s="234"/>
      <c r="G128" s="234"/>
      <c r="H128" s="159"/>
      <c r="S128" s="240"/>
      <c r="U128" s="240"/>
    </row>
    <row r="129" spans="4:21" ht="13.5">
      <c r="D129" s="154"/>
      <c r="E129" s="233"/>
      <c r="F129" s="234"/>
      <c r="G129" s="234"/>
      <c r="H129" s="159"/>
      <c r="S129" s="240"/>
      <c r="U129" s="240"/>
    </row>
    <row r="130" spans="4:21" ht="13.5">
      <c r="D130" s="154"/>
      <c r="E130" s="233"/>
      <c r="F130" s="234"/>
      <c r="G130" s="234"/>
      <c r="H130" s="159"/>
      <c r="S130" s="240"/>
      <c r="U130" s="240"/>
    </row>
    <row r="131" spans="4:21" ht="13.5">
      <c r="D131" s="154"/>
      <c r="E131" s="233"/>
      <c r="F131" s="234"/>
      <c r="G131" s="234"/>
      <c r="H131" s="159"/>
      <c r="S131" s="240"/>
      <c r="U131" s="240"/>
    </row>
    <row r="132" spans="4:21" ht="13.5">
      <c r="D132" s="154"/>
      <c r="E132" s="233"/>
      <c r="F132" s="234"/>
      <c r="G132" s="234"/>
      <c r="H132" s="159"/>
      <c r="S132" s="240"/>
      <c r="U132" s="240"/>
    </row>
    <row r="133" spans="4:21" ht="13.5">
      <c r="D133" s="154"/>
      <c r="E133" s="233"/>
      <c r="F133" s="234"/>
      <c r="G133" s="234"/>
      <c r="H133" s="159"/>
      <c r="S133" s="240"/>
      <c r="U133" s="240"/>
    </row>
    <row r="134" spans="4:21" ht="13.5">
      <c r="D134" s="154"/>
      <c r="E134" s="233"/>
      <c r="F134" s="234"/>
      <c r="G134" s="234"/>
      <c r="H134" s="159"/>
      <c r="S134" s="240"/>
      <c r="U134" s="240"/>
    </row>
    <row r="135" spans="4:21" ht="13.5">
      <c r="D135" s="154"/>
      <c r="E135" s="233"/>
      <c r="F135" s="234"/>
      <c r="G135" s="234"/>
      <c r="H135" s="159"/>
      <c r="S135" s="240"/>
      <c r="U135" s="240"/>
    </row>
    <row r="136" spans="4:21" ht="13.5">
      <c r="D136" s="154"/>
      <c r="E136" s="233"/>
      <c r="F136" s="234"/>
      <c r="G136" s="234"/>
      <c r="H136" s="159"/>
      <c r="S136" s="240"/>
      <c r="U136" s="240"/>
    </row>
    <row r="137" spans="4:21" ht="13.5">
      <c r="D137" s="154"/>
      <c r="E137" s="233"/>
      <c r="F137" s="234"/>
      <c r="G137" s="234"/>
      <c r="H137" s="159"/>
      <c r="S137" s="240"/>
      <c r="U137" s="240"/>
    </row>
    <row r="138" spans="4:21" ht="13.5">
      <c r="D138" s="154"/>
      <c r="E138" s="233"/>
      <c r="F138" s="234"/>
      <c r="G138" s="234"/>
      <c r="H138" s="159"/>
      <c r="S138" s="240"/>
      <c r="U138" s="240"/>
    </row>
    <row r="139" spans="4:21" ht="13.5">
      <c r="D139" s="154"/>
      <c r="E139" s="233"/>
      <c r="F139" s="234"/>
      <c r="G139" s="234"/>
      <c r="H139" s="159"/>
      <c r="S139" s="240"/>
      <c r="U139" s="240"/>
    </row>
    <row r="140" spans="4:21" ht="13.5">
      <c r="D140" s="154"/>
      <c r="E140" s="233"/>
      <c r="F140" s="234"/>
      <c r="G140" s="234"/>
      <c r="H140" s="159"/>
      <c r="S140" s="240"/>
      <c r="U140" s="240"/>
    </row>
    <row r="141" spans="4:21" ht="13.5">
      <c r="D141" s="154"/>
      <c r="E141" s="233"/>
      <c r="S141" s="240"/>
      <c r="U141" s="240"/>
    </row>
    <row r="142" spans="4:21" ht="13.5">
      <c r="D142" s="154"/>
      <c r="E142" s="233"/>
      <c r="S142" s="240"/>
      <c r="U142" s="240"/>
    </row>
    <row r="143" spans="4:21" ht="13.5">
      <c r="D143" s="154"/>
      <c r="E143" s="233"/>
      <c r="S143" s="240"/>
      <c r="U143" s="240"/>
    </row>
    <row r="144" spans="4:21" ht="13.5">
      <c r="D144" s="154"/>
      <c r="E144" s="233"/>
      <c r="S144" s="240"/>
      <c r="U144" s="240"/>
    </row>
    <row r="145" spans="4:21" ht="13.5">
      <c r="D145" s="154"/>
      <c r="E145" s="233"/>
      <c r="S145" s="240"/>
      <c r="U145" s="240"/>
    </row>
    <row r="146" spans="4:21" ht="13.5">
      <c r="D146" s="154"/>
      <c r="E146" s="233"/>
      <c r="S146" s="240"/>
      <c r="U146" s="240"/>
    </row>
    <row r="147" spans="19:21" ht="13.5">
      <c r="S147" s="240"/>
      <c r="U147" s="240"/>
    </row>
    <row r="148" spans="19:21" ht="13.5">
      <c r="S148" s="240"/>
      <c r="U148" s="240"/>
    </row>
    <row r="149" spans="19:21" ht="13.5">
      <c r="S149" s="240"/>
      <c r="U149" s="240"/>
    </row>
    <row r="150" spans="19:21" ht="13.5">
      <c r="S150" s="240"/>
      <c r="U150" s="240"/>
    </row>
    <row r="151" spans="19:21" ht="13.5">
      <c r="S151" s="240"/>
      <c r="U151" s="240"/>
    </row>
    <row r="152" spans="19:21" ht="13.5">
      <c r="S152" s="240"/>
      <c r="U152" s="240"/>
    </row>
    <row r="153" spans="19:21" ht="13.5">
      <c r="S153" s="240"/>
      <c r="U153" s="240"/>
    </row>
    <row r="154" spans="19:21" ht="13.5">
      <c r="S154" s="240"/>
      <c r="U154" s="240"/>
    </row>
    <row r="155" spans="19:21" ht="13.5">
      <c r="S155" s="240"/>
      <c r="U155" s="240"/>
    </row>
    <row r="156" spans="19:21" ht="13.5">
      <c r="S156" s="240"/>
      <c r="U156" s="240"/>
    </row>
    <row r="157" spans="19:21" ht="13.5">
      <c r="S157" s="240"/>
      <c r="U157" s="240"/>
    </row>
    <row r="158" spans="19:21" ht="13.5">
      <c r="S158" s="240"/>
      <c r="U158" s="240"/>
    </row>
    <row r="159" spans="19:21" ht="13.5">
      <c r="S159" s="240"/>
      <c r="U159" s="240"/>
    </row>
    <row r="160" spans="19:21" ht="13.5">
      <c r="S160" s="240"/>
      <c r="U160" s="240"/>
    </row>
    <row r="161" spans="19:21" ht="13.5">
      <c r="S161" s="240"/>
      <c r="U161" s="240"/>
    </row>
    <row r="162" spans="19:21" ht="13.5">
      <c r="S162" s="240"/>
      <c r="U162" s="240"/>
    </row>
    <row r="163" spans="19:21" ht="13.5">
      <c r="S163" s="240"/>
      <c r="U163" s="240"/>
    </row>
    <row r="164" spans="19:21" ht="13.5">
      <c r="S164" s="240"/>
      <c r="U164" s="240"/>
    </row>
    <row r="165" spans="19:21" ht="13.5">
      <c r="S165" s="240"/>
      <c r="U165" s="240"/>
    </row>
    <row r="166" ht="13.5">
      <c r="U166" s="240"/>
    </row>
    <row r="167" ht="13.5">
      <c r="U167" s="240"/>
    </row>
    <row r="168" ht="13.5">
      <c r="U168" s="240"/>
    </row>
    <row r="169" ht="13.5">
      <c r="U169" s="240"/>
    </row>
    <row r="170" ht="13.5">
      <c r="U170" s="240"/>
    </row>
    <row r="171" ht="13.5">
      <c r="U171" s="240"/>
    </row>
    <row r="172" ht="13.5">
      <c r="U172" s="240"/>
    </row>
    <row r="173" ht="13.5">
      <c r="U173" s="240"/>
    </row>
    <row r="174" ht="13.5">
      <c r="U174" s="240"/>
    </row>
    <row r="175" ht="13.5">
      <c r="U175" s="240"/>
    </row>
    <row r="176" ht="13.5">
      <c r="U176" s="240"/>
    </row>
    <row r="177" ht="13.5">
      <c r="U177" s="240"/>
    </row>
    <row r="178" ht="13.5">
      <c r="U178" s="240"/>
    </row>
    <row r="179" ht="13.5">
      <c r="U179" s="240"/>
    </row>
    <row r="180" ht="13.5">
      <c r="U180" s="240"/>
    </row>
    <row r="181" ht="13.5">
      <c r="U181" s="240"/>
    </row>
    <row r="182" ht="13.5">
      <c r="U182" s="240"/>
    </row>
    <row r="183" ht="13.5">
      <c r="U183" s="240"/>
    </row>
    <row r="184" ht="13.5">
      <c r="U184" s="240"/>
    </row>
    <row r="185" ht="13.5">
      <c r="U185" s="240"/>
    </row>
    <row r="186" ht="13.5">
      <c r="U186" s="240"/>
    </row>
    <row r="187" ht="13.5">
      <c r="U187" s="240"/>
    </row>
    <row r="188" ht="13.5">
      <c r="U188" s="240"/>
    </row>
    <row r="189" ht="13.5">
      <c r="U189" s="240"/>
    </row>
    <row r="190" ht="13.5">
      <c r="U190" s="240"/>
    </row>
    <row r="191" ht="13.5">
      <c r="U191" s="240"/>
    </row>
    <row r="192" ht="13.5">
      <c r="U192" s="240"/>
    </row>
    <row r="193" ht="13.5">
      <c r="U193" s="240"/>
    </row>
    <row r="194" ht="13.5">
      <c r="U194" s="240"/>
    </row>
    <row r="195" ht="13.5">
      <c r="U195" s="240"/>
    </row>
    <row r="196" ht="13.5">
      <c r="U196" s="240"/>
    </row>
    <row r="197" ht="13.5">
      <c r="U197" s="240"/>
    </row>
    <row r="198" ht="13.5">
      <c r="U198" s="240"/>
    </row>
    <row r="199" ht="13.5">
      <c r="U199" s="240"/>
    </row>
    <row r="200" ht="13.5">
      <c r="U200" s="240"/>
    </row>
    <row r="201" ht="13.5">
      <c r="U201" s="240"/>
    </row>
    <row r="202" ht="13.5">
      <c r="U202" s="240"/>
    </row>
    <row r="203" ht="13.5">
      <c r="U203" s="240"/>
    </row>
    <row r="204" ht="13.5">
      <c r="U204" s="240"/>
    </row>
    <row r="205" ht="13.5">
      <c r="U205" s="240"/>
    </row>
    <row r="206" ht="13.5">
      <c r="U206" s="240"/>
    </row>
    <row r="207" ht="13.5">
      <c r="U207" s="240"/>
    </row>
    <row r="208" ht="13.5">
      <c r="U208" s="240"/>
    </row>
    <row r="209" ht="13.5">
      <c r="U209" s="240"/>
    </row>
    <row r="210" ht="13.5">
      <c r="U210" s="240"/>
    </row>
    <row r="211" ht="13.5">
      <c r="U211" s="240"/>
    </row>
    <row r="212" ht="13.5">
      <c r="U212" s="240"/>
    </row>
  </sheetData>
  <mergeCells count="65">
    <mergeCell ref="J77:L77"/>
    <mergeCell ref="B30:B31"/>
    <mergeCell ref="B46:B48"/>
    <mergeCell ref="B50:B54"/>
    <mergeCell ref="B71:B72"/>
    <mergeCell ref="B36:B38"/>
    <mergeCell ref="B41:B44"/>
    <mergeCell ref="B45:D45"/>
    <mergeCell ref="B32:D32"/>
    <mergeCell ref="B35:D35"/>
    <mergeCell ref="B39:D39"/>
    <mergeCell ref="V55:X55"/>
    <mergeCell ref="V73:X73"/>
    <mergeCell ref="B55:D55"/>
    <mergeCell ref="B73:D73"/>
    <mergeCell ref="F73:I73"/>
    <mergeCell ref="F55:I55"/>
    <mergeCell ref="V13:X13"/>
    <mergeCell ref="V18:X18"/>
    <mergeCell ref="V23:X23"/>
    <mergeCell ref="V28:X28"/>
    <mergeCell ref="F32:I32"/>
    <mergeCell ref="F35:I35"/>
    <mergeCell ref="V49:X49"/>
    <mergeCell ref="F39:I39"/>
    <mergeCell ref="F45:I45"/>
    <mergeCell ref="F49:I49"/>
    <mergeCell ref="V32:X32"/>
    <mergeCell ref="V35:X35"/>
    <mergeCell ref="V39:X39"/>
    <mergeCell ref="V45:X45"/>
    <mergeCell ref="F18:I18"/>
    <mergeCell ref="F1:I1"/>
    <mergeCell ref="F23:I23"/>
    <mergeCell ref="F28:I28"/>
    <mergeCell ref="B23:D23"/>
    <mergeCell ref="X1:X3"/>
    <mergeCell ref="J2:K2"/>
    <mergeCell ref="L2:M2"/>
    <mergeCell ref="N2:O2"/>
    <mergeCell ref="R2:S2"/>
    <mergeCell ref="T2:U2"/>
    <mergeCell ref="P2:Q2"/>
    <mergeCell ref="W1:W3"/>
    <mergeCell ref="F13:I13"/>
    <mergeCell ref="A1:A3"/>
    <mergeCell ref="B1:B3"/>
    <mergeCell ref="V1:V3"/>
    <mergeCell ref="C1:C3"/>
    <mergeCell ref="D1:E1"/>
    <mergeCell ref="F2:F3"/>
    <mergeCell ref="G2:H3"/>
    <mergeCell ref="I2:I3"/>
    <mergeCell ref="J1:U1"/>
    <mergeCell ref="E2:E3"/>
    <mergeCell ref="D2:D3"/>
    <mergeCell ref="B5:B12"/>
    <mergeCell ref="B49:D49"/>
    <mergeCell ref="B33:B34"/>
    <mergeCell ref="B14:B17"/>
    <mergeCell ref="B19:B22"/>
    <mergeCell ref="B26:B27"/>
    <mergeCell ref="B28:D28"/>
    <mergeCell ref="B13:D13"/>
    <mergeCell ref="B18:D18"/>
  </mergeCells>
  <dataValidations count="1">
    <dataValidation allowBlank="1" showInputMessage="1" showErrorMessage="1" imeMode="off" sqref="V1:V2 X77:X65536 X1:X2 X4:X12 X14:X17 X19:X22 X24:X27 X29:X31 X33:X34 X36:X38 X40:X44 X46:X48 V77:V65536 X56:X72 X74:X75 X50:X54 V4:V75"/>
  </dataValidations>
  <printOptions gridLines="1" horizontalCentered="1" verticalCentered="1"/>
  <pageMargins left="0.57" right="0.13" top="0.45" bottom="0.46" header="0.25" footer="0.28"/>
  <pageSetup horizontalDpi="600" verticalDpi="600" orientation="portrait" paperSize="9" scale="70" r:id="rId1"/>
  <headerFooter alignWithMargins="0">
    <oddHeader>&amp;C&amp;14&amp;E&amp;A</oddHeader>
    <oddFooter>&amp;C--3--</oddFooter>
  </headerFooter>
</worksheet>
</file>

<file path=xl/worksheets/sheet5.xml><?xml version="1.0" encoding="utf-8"?>
<worksheet xmlns="http://schemas.openxmlformats.org/spreadsheetml/2006/main" xmlns:r="http://schemas.openxmlformats.org/officeDocument/2006/relationships">
  <dimension ref="A1:W109"/>
  <sheetViews>
    <sheetView zoomScale="75" zoomScaleNormal="75" workbookViewId="0" topLeftCell="A46">
      <selection activeCell="A1" sqref="A1"/>
    </sheetView>
  </sheetViews>
  <sheetFormatPr defaultColWidth="9.00390625" defaultRowHeight="13.5" outlineLevelRow="1"/>
  <cols>
    <col min="1" max="1" width="9.00390625" style="243" customWidth="1"/>
    <col min="2" max="2" width="6.25390625" style="274" customWidth="1"/>
    <col min="3" max="3" width="8.375" style="277" customWidth="1"/>
    <col min="4" max="4" width="7.75390625" style="277" customWidth="1"/>
    <col min="5" max="5" width="7.50390625" style="277" customWidth="1"/>
    <col min="6" max="6" width="6.875" style="277" customWidth="1"/>
    <col min="7" max="7" width="6.50390625" style="277" customWidth="1"/>
    <col min="8" max="8" width="7.375" style="277" customWidth="1"/>
    <col min="9" max="9" width="6.50390625" style="277" customWidth="1"/>
    <col min="10" max="10" width="6.25390625" style="277" customWidth="1"/>
    <col min="11" max="11" width="7.50390625" style="277" customWidth="1"/>
    <col min="12" max="12" width="7.375" style="277" customWidth="1"/>
    <col min="13" max="13" width="6.875" style="277" customWidth="1"/>
    <col min="14" max="14" width="6.25390625" style="277" customWidth="1"/>
    <col min="15" max="15" width="7.125" style="277" customWidth="1"/>
    <col min="16" max="16" width="6.75390625" style="277" customWidth="1"/>
    <col min="17" max="17" width="6.125" style="277" customWidth="1"/>
    <col min="18" max="18" width="7.50390625" style="277" customWidth="1"/>
    <col min="19" max="19" width="9.125" style="243" bestFit="1" customWidth="1"/>
    <col min="20" max="20" width="14.50390625" style="243" customWidth="1"/>
    <col min="21" max="16384" width="9.00390625" style="243" customWidth="1"/>
  </cols>
  <sheetData>
    <row r="1" spans="1:18" ht="18.75" customHeight="1">
      <c r="A1" s="802" t="s">
        <v>3</v>
      </c>
      <c r="B1" s="807" t="s">
        <v>4</v>
      </c>
      <c r="C1" s="797" t="s">
        <v>246</v>
      </c>
      <c r="D1" s="797"/>
      <c r="E1" s="624" t="s">
        <v>247</v>
      </c>
      <c r="F1" s="624"/>
      <c r="G1" s="624"/>
      <c r="H1" s="624"/>
      <c r="I1" s="624"/>
      <c r="J1" s="624"/>
      <c r="K1" s="624"/>
      <c r="L1" s="624" t="s">
        <v>248</v>
      </c>
      <c r="M1" s="624"/>
      <c r="N1" s="624"/>
      <c r="O1" s="624"/>
      <c r="P1" s="624"/>
      <c r="Q1" s="624"/>
      <c r="R1" s="791"/>
    </row>
    <row r="2" spans="1:20" ht="51.75" customHeight="1">
      <c r="A2" s="803"/>
      <c r="B2" s="808"/>
      <c r="C2" s="244" t="s">
        <v>249</v>
      </c>
      <c r="D2" s="245" t="s">
        <v>250</v>
      </c>
      <c r="E2" s="244" t="s">
        <v>251</v>
      </c>
      <c r="F2" s="244" t="s">
        <v>252</v>
      </c>
      <c r="G2" s="244" t="s">
        <v>253</v>
      </c>
      <c r="H2" s="244" t="s">
        <v>254</v>
      </c>
      <c r="I2" s="244" t="s">
        <v>255</v>
      </c>
      <c r="J2" s="244" t="s">
        <v>256</v>
      </c>
      <c r="K2" s="244" t="s">
        <v>257</v>
      </c>
      <c r="L2" s="244" t="s">
        <v>251</v>
      </c>
      <c r="M2" s="244" t="s">
        <v>252</v>
      </c>
      <c r="N2" s="244" t="s">
        <v>253</v>
      </c>
      <c r="O2" s="244" t="s">
        <v>258</v>
      </c>
      <c r="P2" s="244" t="s">
        <v>255</v>
      </c>
      <c r="Q2" s="244" t="s">
        <v>256</v>
      </c>
      <c r="R2" s="246" t="s">
        <v>259</v>
      </c>
      <c r="T2" s="479" t="s">
        <v>395</v>
      </c>
    </row>
    <row r="3" spans="1:20" s="251" customFormat="1" ht="14.25" customHeight="1">
      <c r="A3" s="247" t="s">
        <v>10</v>
      </c>
      <c r="B3" s="248" t="s">
        <v>11</v>
      </c>
      <c r="C3" s="64">
        <v>692468</v>
      </c>
      <c r="D3" s="249">
        <v>710</v>
      </c>
      <c r="E3" s="249">
        <v>192431</v>
      </c>
      <c r="F3" s="249">
        <v>17430</v>
      </c>
      <c r="G3" s="249">
        <v>16589</v>
      </c>
      <c r="H3" s="249">
        <v>0</v>
      </c>
      <c r="I3" s="142" t="s">
        <v>398</v>
      </c>
      <c r="J3" s="249">
        <v>5174</v>
      </c>
      <c r="K3" s="64">
        <v>118</v>
      </c>
      <c r="L3" s="64">
        <v>191468</v>
      </c>
      <c r="M3" s="64">
        <v>8424</v>
      </c>
      <c r="N3" s="64">
        <v>20533</v>
      </c>
      <c r="O3" s="64">
        <v>0</v>
      </c>
      <c r="P3" s="142" t="s">
        <v>398</v>
      </c>
      <c r="Q3" s="64">
        <v>3244</v>
      </c>
      <c r="R3" s="250">
        <f>ROUND(SUM(L3:Q3)*1000/T3,0)</f>
        <v>114</v>
      </c>
      <c r="T3" s="480">
        <v>1961085</v>
      </c>
    </row>
    <row r="4" spans="1:21" s="251" customFormat="1" ht="14.25" customHeight="1" outlineLevel="1">
      <c r="A4" s="804" t="s">
        <v>12</v>
      </c>
      <c r="B4" s="252" t="s">
        <v>208</v>
      </c>
      <c r="C4" s="253">
        <v>902588</v>
      </c>
      <c r="D4" s="254">
        <v>510</v>
      </c>
      <c r="E4" s="254">
        <v>90171</v>
      </c>
      <c r="F4" s="254">
        <v>19411</v>
      </c>
      <c r="G4" s="254">
        <v>9500</v>
      </c>
      <c r="H4" s="254">
        <v>11600</v>
      </c>
      <c r="I4" s="254">
        <v>0</v>
      </c>
      <c r="J4" s="254">
        <v>0</v>
      </c>
      <c r="K4" s="784">
        <v>210</v>
      </c>
      <c r="L4" s="253">
        <v>89560</v>
      </c>
      <c r="M4" s="253">
        <v>19540</v>
      </c>
      <c r="N4" s="254">
        <v>9900</v>
      </c>
      <c r="O4" s="254">
        <v>12000</v>
      </c>
      <c r="P4" s="254">
        <v>0</v>
      </c>
      <c r="Q4" s="254">
        <v>1500</v>
      </c>
      <c r="R4" s="794">
        <f>ROUND(SUM(L4:Q4)*1000/T4,0)</f>
        <v>211</v>
      </c>
      <c r="T4" s="809">
        <v>627415</v>
      </c>
      <c r="U4" s="809">
        <f>SUM(T10:T12)</f>
        <v>26724</v>
      </c>
    </row>
    <row r="5" spans="1:21" s="251" customFormat="1" ht="14.25" customHeight="1" outlineLevel="1">
      <c r="A5" s="805"/>
      <c r="B5" s="255" t="s">
        <v>209</v>
      </c>
      <c r="C5" s="256">
        <v>13102</v>
      </c>
      <c r="D5" s="257">
        <v>27</v>
      </c>
      <c r="E5" s="258" t="s">
        <v>398</v>
      </c>
      <c r="F5" s="258" t="s">
        <v>398</v>
      </c>
      <c r="G5" s="258" t="s">
        <v>398</v>
      </c>
      <c r="H5" s="258" t="s">
        <v>398</v>
      </c>
      <c r="I5" s="258" t="s">
        <v>398</v>
      </c>
      <c r="J5" s="258" t="s">
        <v>398</v>
      </c>
      <c r="K5" s="793"/>
      <c r="L5" s="258" t="s">
        <v>398</v>
      </c>
      <c r="M5" s="258" t="s">
        <v>398</v>
      </c>
      <c r="N5" s="258" t="s">
        <v>398</v>
      </c>
      <c r="O5" s="258" t="s">
        <v>398</v>
      </c>
      <c r="P5" s="258" t="s">
        <v>398</v>
      </c>
      <c r="Q5" s="258" t="s">
        <v>398</v>
      </c>
      <c r="R5" s="811"/>
      <c r="T5" s="809"/>
      <c r="U5" s="810"/>
    </row>
    <row r="6" spans="1:21" s="251" customFormat="1" ht="14.25" customHeight="1" outlineLevel="1">
      <c r="A6" s="805"/>
      <c r="B6" s="255" t="s">
        <v>210</v>
      </c>
      <c r="C6" s="256">
        <v>28532</v>
      </c>
      <c r="D6" s="257">
        <v>52</v>
      </c>
      <c r="E6" s="258" t="s">
        <v>398</v>
      </c>
      <c r="F6" s="258" t="s">
        <v>398</v>
      </c>
      <c r="G6" s="258" t="s">
        <v>398</v>
      </c>
      <c r="H6" s="258" t="s">
        <v>398</v>
      </c>
      <c r="I6" s="258" t="s">
        <v>398</v>
      </c>
      <c r="J6" s="258" t="s">
        <v>398</v>
      </c>
      <c r="K6" s="793"/>
      <c r="L6" s="258" t="s">
        <v>398</v>
      </c>
      <c r="M6" s="258" t="s">
        <v>398</v>
      </c>
      <c r="N6" s="258" t="s">
        <v>398</v>
      </c>
      <c r="O6" s="258" t="s">
        <v>398</v>
      </c>
      <c r="P6" s="258" t="s">
        <v>398</v>
      </c>
      <c r="Q6" s="258" t="s">
        <v>398</v>
      </c>
      <c r="R6" s="811"/>
      <c r="T6" s="809"/>
      <c r="U6" s="810"/>
    </row>
    <row r="7" spans="1:21" s="251" customFormat="1" ht="14.25" customHeight="1" outlineLevel="1">
      <c r="A7" s="805"/>
      <c r="B7" s="255" t="s">
        <v>260</v>
      </c>
      <c r="C7" s="256">
        <v>49268</v>
      </c>
      <c r="D7" s="257">
        <v>142</v>
      </c>
      <c r="E7" s="258" t="s">
        <v>398</v>
      </c>
      <c r="F7" s="258" t="s">
        <v>398</v>
      </c>
      <c r="G7" s="258" t="s">
        <v>398</v>
      </c>
      <c r="H7" s="258" t="s">
        <v>398</v>
      </c>
      <c r="I7" s="258" t="s">
        <v>398</v>
      </c>
      <c r="J7" s="258" t="s">
        <v>398</v>
      </c>
      <c r="K7" s="793"/>
      <c r="L7" s="258" t="s">
        <v>398</v>
      </c>
      <c r="M7" s="258" t="s">
        <v>398</v>
      </c>
      <c r="N7" s="258" t="s">
        <v>398</v>
      </c>
      <c r="O7" s="258" t="s">
        <v>398</v>
      </c>
      <c r="P7" s="258" t="s">
        <v>398</v>
      </c>
      <c r="Q7" s="258" t="s">
        <v>398</v>
      </c>
      <c r="R7" s="811"/>
      <c r="T7" s="809"/>
      <c r="U7" s="810"/>
    </row>
    <row r="8" spans="1:21" s="251" customFormat="1" ht="14.25" customHeight="1" outlineLevel="1">
      <c r="A8" s="805"/>
      <c r="B8" s="255" t="s">
        <v>261</v>
      </c>
      <c r="C8" s="256">
        <v>172094</v>
      </c>
      <c r="D8" s="257">
        <v>347</v>
      </c>
      <c r="E8" s="258" t="s">
        <v>398</v>
      </c>
      <c r="F8" s="258" t="s">
        <v>398</v>
      </c>
      <c r="G8" s="258" t="s">
        <v>398</v>
      </c>
      <c r="H8" s="258" t="s">
        <v>398</v>
      </c>
      <c r="I8" s="258" t="s">
        <v>398</v>
      </c>
      <c r="J8" s="258" t="s">
        <v>398</v>
      </c>
      <c r="K8" s="793"/>
      <c r="L8" s="258" t="s">
        <v>398</v>
      </c>
      <c r="M8" s="258" t="s">
        <v>398</v>
      </c>
      <c r="N8" s="258" t="s">
        <v>398</v>
      </c>
      <c r="O8" s="258" t="s">
        <v>398</v>
      </c>
      <c r="P8" s="258" t="s">
        <v>398</v>
      </c>
      <c r="Q8" s="258" t="s">
        <v>398</v>
      </c>
      <c r="R8" s="811"/>
      <c r="T8" s="809"/>
      <c r="U8" s="810"/>
    </row>
    <row r="9" spans="1:23" s="251" customFormat="1" ht="14.25" customHeight="1" outlineLevel="1">
      <c r="A9" s="805"/>
      <c r="B9" s="255" t="s">
        <v>262</v>
      </c>
      <c r="C9" s="256">
        <v>74820</v>
      </c>
      <c r="D9" s="257">
        <v>145</v>
      </c>
      <c r="E9" s="258" t="s">
        <v>398</v>
      </c>
      <c r="F9" s="258" t="s">
        <v>398</v>
      </c>
      <c r="G9" s="258" t="s">
        <v>398</v>
      </c>
      <c r="H9" s="258" t="s">
        <v>398</v>
      </c>
      <c r="I9" s="258" t="s">
        <v>398</v>
      </c>
      <c r="J9" s="258" t="s">
        <v>398</v>
      </c>
      <c r="K9" s="793"/>
      <c r="L9" s="485" t="s">
        <v>398</v>
      </c>
      <c r="M9" s="485" t="s">
        <v>398</v>
      </c>
      <c r="N9" s="485" t="s">
        <v>398</v>
      </c>
      <c r="O9" s="485" t="s">
        <v>398</v>
      </c>
      <c r="P9" s="485" t="s">
        <v>398</v>
      </c>
      <c r="Q9" s="485" t="s">
        <v>398</v>
      </c>
      <c r="R9" s="812"/>
      <c r="T9" s="809"/>
      <c r="U9" s="810"/>
      <c r="W9" s="251">
        <v>3300</v>
      </c>
    </row>
    <row r="10" spans="1:21" s="251" customFormat="1" ht="14.25" customHeight="1">
      <c r="A10" s="805"/>
      <c r="B10" s="255" t="s">
        <v>263</v>
      </c>
      <c r="C10" s="256">
        <v>53653</v>
      </c>
      <c r="D10" s="257">
        <v>41</v>
      </c>
      <c r="E10" s="256">
        <v>3200</v>
      </c>
      <c r="F10" s="256">
        <v>678</v>
      </c>
      <c r="G10" s="256">
        <v>0</v>
      </c>
      <c r="H10" s="256">
        <v>0</v>
      </c>
      <c r="I10" s="256">
        <v>0</v>
      </c>
      <c r="J10" s="256">
        <v>0</v>
      </c>
      <c r="K10" s="793"/>
      <c r="L10" s="64">
        <v>3300</v>
      </c>
      <c r="M10" s="64">
        <v>680</v>
      </c>
      <c r="N10" s="249">
        <v>0</v>
      </c>
      <c r="O10" s="249">
        <v>0</v>
      </c>
      <c r="P10" s="249">
        <v>0</v>
      </c>
      <c r="Q10" s="249">
        <v>0</v>
      </c>
      <c r="R10" s="486">
        <f>ROUND(SUM(L10:Q10)*1000/T10,0)</f>
        <v>245</v>
      </c>
      <c r="T10" s="480">
        <v>16253</v>
      </c>
      <c r="U10" s="810"/>
    </row>
    <row r="11" spans="1:21" s="251" customFormat="1" ht="14.25" customHeight="1">
      <c r="A11" s="806"/>
      <c r="B11" s="259" t="s">
        <v>264</v>
      </c>
      <c r="C11" s="260">
        <v>38800</v>
      </c>
      <c r="D11" s="261">
        <v>17</v>
      </c>
      <c r="E11" s="260">
        <v>2600</v>
      </c>
      <c r="F11" s="260">
        <v>302</v>
      </c>
      <c r="G11" s="260">
        <v>400</v>
      </c>
      <c r="H11" s="260">
        <v>0</v>
      </c>
      <c r="I11" s="260">
        <v>0</v>
      </c>
      <c r="J11" s="260">
        <v>0</v>
      </c>
      <c r="K11" s="793"/>
      <c r="L11" s="64">
        <v>2699</v>
      </c>
      <c r="M11" s="64">
        <v>299</v>
      </c>
      <c r="N11" s="249">
        <v>498</v>
      </c>
      <c r="O11" s="249">
        <v>0</v>
      </c>
      <c r="P11" s="249">
        <v>0</v>
      </c>
      <c r="Q11" s="249">
        <v>0</v>
      </c>
      <c r="R11" s="486">
        <f>ROUND(SUM(L11:Q11)*1000/T11,0)</f>
        <v>334</v>
      </c>
      <c r="T11" s="480">
        <v>10471</v>
      </c>
      <c r="U11" s="810"/>
    </row>
    <row r="12" spans="1:21" s="251" customFormat="1" ht="14.25" customHeight="1">
      <c r="A12" s="790" t="s">
        <v>265</v>
      </c>
      <c r="B12" s="788"/>
      <c r="C12" s="64">
        <v>1332857</v>
      </c>
      <c r="D12" s="64">
        <v>1281</v>
      </c>
      <c r="E12" s="64">
        <v>95971</v>
      </c>
      <c r="F12" s="64">
        <v>20391</v>
      </c>
      <c r="G12" s="64">
        <v>9900</v>
      </c>
      <c r="H12" s="64">
        <v>11600</v>
      </c>
      <c r="I12" s="64">
        <v>0</v>
      </c>
      <c r="J12" s="64">
        <v>0</v>
      </c>
      <c r="K12" s="786"/>
      <c r="L12" s="142" t="s">
        <v>182</v>
      </c>
      <c r="M12" s="142" t="s">
        <v>182</v>
      </c>
      <c r="N12" s="142" t="s">
        <v>182</v>
      </c>
      <c r="O12" s="142" t="s">
        <v>182</v>
      </c>
      <c r="P12" s="142" t="s">
        <v>182</v>
      </c>
      <c r="Q12" s="142" t="s">
        <v>182</v>
      </c>
      <c r="R12" s="487" t="s">
        <v>926</v>
      </c>
      <c r="T12" s="480"/>
      <c r="U12" s="810"/>
    </row>
    <row r="13" spans="1:21" s="251" customFormat="1" ht="14.25" customHeight="1" outlineLevel="1">
      <c r="A13" s="789" t="s">
        <v>21</v>
      </c>
      <c r="B13" s="252" t="s">
        <v>216</v>
      </c>
      <c r="C13" s="253">
        <v>548442</v>
      </c>
      <c r="D13" s="254">
        <v>249</v>
      </c>
      <c r="E13" s="253">
        <v>71000</v>
      </c>
      <c r="F13" s="253">
        <v>6200</v>
      </c>
      <c r="G13" s="253">
        <v>3700</v>
      </c>
      <c r="H13" s="253">
        <v>5000</v>
      </c>
      <c r="I13" s="253">
        <v>0</v>
      </c>
      <c r="J13" s="253">
        <v>0</v>
      </c>
      <c r="K13" s="784">
        <v>196</v>
      </c>
      <c r="L13" s="253">
        <v>72461</v>
      </c>
      <c r="M13" s="253">
        <v>6641</v>
      </c>
      <c r="N13" s="254">
        <v>3795</v>
      </c>
      <c r="O13" s="254">
        <v>3557</v>
      </c>
      <c r="P13" s="254">
        <v>0</v>
      </c>
      <c r="Q13" s="254">
        <v>0</v>
      </c>
      <c r="R13" s="794">
        <f>ROUND(SUM(L13:Q13)*1000/T13,0)</f>
        <v>199</v>
      </c>
      <c r="T13" s="809">
        <v>435155</v>
      </c>
      <c r="U13" s="809">
        <f>+T17</f>
        <v>0</v>
      </c>
    </row>
    <row r="14" spans="1:21" s="251" customFormat="1" ht="14.25" customHeight="1" outlineLevel="1">
      <c r="A14" s="789"/>
      <c r="B14" s="255" t="s">
        <v>217</v>
      </c>
      <c r="C14" s="256">
        <v>132363</v>
      </c>
      <c r="D14" s="257">
        <v>74</v>
      </c>
      <c r="E14" s="258" t="s">
        <v>398</v>
      </c>
      <c r="F14" s="258" t="s">
        <v>398</v>
      </c>
      <c r="G14" s="258" t="s">
        <v>398</v>
      </c>
      <c r="H14" s="258" t="s">
        <v>398</v>
      </c>
      <c r="I14" s="258" t="s">
        <v>398</v>
      </c>
      <c r="J14" s="258" t="s">
        <v>398</v>
      </c>
      <c r="K14" s="798"/>
      <c r="L14" s="258" t="s">
        <v>398</v>
      </c>
      <c r="M14" s="258" t="s">
        <v>398</v>
      </c>
      <c r="N14" s="258" t="s">
        <v>398</v>
      </c>
      <c r="O14" s="258" t="s">
        <v>398</v>
      </c>
      <c r="P14" s="258" t="s">
        <v>398</v>
      </c>
      <c r="Q14" s="258" t="s">
        <v>398</v>
      </c>
      <c r="R14" s="795"/>
      <c r="T14" s="813"/>
      <c r="U14" s="810"/>
    </row>
    <row r="15" spans="1:21" s="251" customFormat="1" ht="14.25" customHeight="1" outlineLevel="1">
      <c r="A15" s="789"/>
      <c r="B15" s="255" t="s">
        <v>218</v>
      </c>
      <c r="C15" s="256">
        <v>160572</v>
      </c>
      <c r="D15" s="257">
        <v>72</v>
      </c>
      <c r="E15" s="258" t="s">
        <v>398</v>
      </c>
      <c r="F15" s="258" t="s">
        <v>398</v>
      </c>
      <c r="G15" s="258" t="s">
        <v>398</v>
      </c>
      <c r="H15" s="258" t="s">
        <v>398</v>
      </c>
      <c r="I15" s="258" t="s">
        <v>398</v>
      </c>
      <c r="J15" s="258" t="s">
        <v>398</v>
      </c>
      <c r="K15" s="798"/>
      <c r="L15" s="258" t="s">
        <v>398</v>
      </c>
      <c r="M15" s="258" t="s">
        <v>398</v>
      </c>
      <c r="N15" s="258" t="s">
        <v>398</v>
      </c>
      <c r="O15" s="258" t="s">
        <v>398</v>
      </c>
      <c r="P15" s="258" t="s">
        <v>398</v>
      </c>
      <c r="Q15" s="258" t="s">
        <v>398</v>
      </c>
      <c r="R15" s="795"/>
      <c r="T15" s="813"/>
      <c r="U15" s="810"/>
    </row>
    <row r="16" spans="1:21" s="251" customFormat="1" ht="14.25" customHeight="1" outlineLevel="1">
      <c r="A16" s="789"/>
      <c r="B16" s="259" t="s">
        <v>219</v>
      </c>
      <c r="C16" s="260">
        <v>147692</v>
      </c>
      <c r="D16" s="261">
        <v>80</v>
      </c>
      <c r="E16" s="262" t="s">
        <v>398</v>
      </c>
      <c r="F16" s="262" t="s">
        <v>398</v>
      </c>
      <c r="G16" s="262" t="s">
        <v>398</v>
      </c>
      <c r="H16" s="262" t="s">
        <v>398</v>
      </c>
      <c r="I16" s="262" t="s">
        <v>398</v>
      </c>
      <c r="J16" s="262" t="s">
        <v>398</v>
      </c>
      <c r="K16" s="798"/>
      <c r="L16" s="262" t="s">
        <v>398</v>
      </c>
      <c r="M16" s="262" t="s">
        <v>398</v>
      </c>
      <c r="N16" s="262" t="s">
        <v>398</v>
      </c>
      <c r="O16" s="262" t="s">
        <v>398</v>
      </c>
      <c r="P16" s="262" t="s">
        <v>398</v>
      </c>
      <c r="Q16" s="262" t="s">
        <v>398</v>
      </c>
      <c r="R16" s="795"/>
      <c r="T16" s="813"/>
      <c r="U16" s="810"/>
    </row>
    <row r="17" spans="1:21" s="251" customFormat="1" ht="14.25" customHeight="1">
      <c r="A17" s="787" t="s">
        <v>220</v>
      </c>
      <c r="B17" s="788"/>
      <c r="C17" s="64">
        <v>989069</v>
      </c>
      <c r="D17" s="64">
        <v>475</v>
      </c>
      <c r="E17" s="64">
        <v>71000</v>
      </c>
      <c r="F17" s="64">
        <v>6200</v>
      </c>
      <c r="G17" s="64">
        <v>3700</v>
      </c>
      <c r="H17" s="64">
        <v>5000</v>
      </c>
      <c r="I17" s="64">
        <v>0</v>
      </c>
      <c r="J17" s="64">
        <v>0</v>
      </c>
      <c r="K17" s="799"/>
      <c r="L17" s="142" t="s">
        <v>182</v>
      </c>
      <c r="M17" s="142" t="s">
        <v>182</v>
      </c>
      <c r="N17" s="142" t="s">
        <v>182</v>
      </c>
      <c r="O17" s="142" t="s">
        <v>182</v>
      </c>
      <c r="P17" s="142" t="s">
        <v>182</v>
      </c>
      <c r="Q17" s="142" t="s">
        <v>182</v>
      </c>
      <c r="R17" s="796"/>
      <c r="T17" s="813"/>
      <c r="U17" s="810"/>
    </row>
    <row r="18" spans="1:21" s="251" customFormat="1" ht="14.25" customHeight="1">
      <c r="A18" s="789" t="s">
        <v>26</v>
      </c>
      <c r="B18" s="252" t="s">
        <v>221</v>
      </c>
      <c r="C18" s="253">
        <v>210594</v>
      </c>
      <c r="D18" s="254">
        <v>274</v>
      </c>
      <c r="E18" s="254">
        <v>17472</v>
      </c>
      <c r="F18" s="254">
        <v>2713</v>
      </c>
      <c r="G18" s="254">
        <v>724</v>
      </c>
      <c r="H18" s="254">
        <v>2250</v>
      </c>
      <c r="I18" s="254">
        <v>0</v>
      </c>
      <c r="J18" s="254">
        <v>185</v>
      </c>
      <c r="K18" s="784">
        <v>281</v>
      </c>
      <c r="L18" s="249">
        <v>18168</v>
      </c>
      <c r="M18" s="249">
        <v>2536</v>
      </c>
      <c r="N18" s="249">
        <v>747</v>
      </c>
      <c r="O18" s="249">
        <v>2346</v>
      </c>
      <c r="P18" s="249">
        <v>0</v>
      </c>
      <c r="Q18" s="249">
        <v>170</v>
      </c>
      <c r="R18" s="486">
        <f>ROUND(SUM(L18:Q18)*1000/T18,0)</f>
        <v>268</v>
      </c>
      <c r="T18" s="480">
        <v>89276</v>
      </c>
      <c r="U18" s="809">
        <f>SUM(T18:T22)</f>
        <v>110208</v>
      </c>
    </row>
    <row r="19" spans="1:21" s="251" customFormat="1" ht="14.25" customHeight="1">
      <c r="A19" s="789"/>
      <c r="B19" s="255" t="s">
        <v>28</v>
      </c>
      <c r="C19" s="256">
        <v>28727</v>
      </c>
      <c r="D19" s="257">
        <v>12</v>
      </c>
      <c r="E19" s="257">
        <v>1000</v>
      </c>
      <c r="F19" s="257">
        <v>212</v>
      </c>
      <c r="G19" s="258" t="s">
        <v>398</v>
      </c>
      <c r="H19" s="258" t="s">
        <v>398</v>
      </c>
      <c r="I19" s="258" t="s">
        <v>398</v>
      </c>
      <c r="J19" s="258" t="s">
        <v>398</v>
      </c>
      <c r="K19" s="785"/>
      <c r="L19" s="249">
        <v>999</v>
      </c>
      <c r="M19" s="249">
        <v>294</v>
      </c>
      <c r="N19" s="142" t="s">
        <v>398</v>
      </c>
      <c r="O19" s="142" t="s">
        <v>398</v>
      </c>
      <c r="P19" s="142" t="s">
        <v>398</v>
      </c>
      <c r="Q19" s="142" t="s">
        <v>398</v>
      </c>
      <c r="R19" s="486">
        <f>ROUND(SUM(L19:Q19)*1000/T19,0)</f>
        <v>234</v>
      </c>
      <c r="T19" s="480">
        <v>5532</v>
      </c>
      <c r="U19" s="810"/>
    </row>
    <row r="20" spans="1:21" s="251" customFormat="1" ht="14.25" customHeight="1">
      <c r="A20" s="789"/>
      <c r="B20" s="255" t="s">
        <v>29</v>
      </c>
      <c r="C20" s="256">
        <v>37274</v>
      </c>
      <c r="D20" s="257">
        <v>21</v>
      </c>
      <c r="E20" s="257">
        <v>1800</v>
      </c>
      <c r="F20" s="257">
        <v>506</v>
      </c>
      <c r="G20" s="257">
        <v>156</v>
      </c>
      <c r="H20" s="257">
        <v>0</v>
      </c>
      <c r="I20" s="257">
        <v>0</v>
      </c>
      <c r="J20" s="257">
        <v>0</v>
      </c>
      <c r="K20" s="785"/>
      <c r="L20" s="249">
        <v>2061</v>
      </c>
      <c r="M20" s="249">
        <v>546</v>
      </c>
      <c r="N20" s="249">
        <v>179</v>
      </c>
      <c r="O20" s="249">
        <v>0</v>
      </c>
      <c r="P20" s="249">
        <v>0</v>
      </c>
      <c r="Q20" s="249">
        <v>0</v>
      </c>
      <c r="R20" s="486">
        <f>ROUND(SUM(L20:Q20)*1000/T20,0)</f>
        <v>354</v>
      </c>
      <c r="T20" s="480">
        <v>7870</v>
      </c>
      <c r="U20" s="810"/>
    </row>
    <row r="21" spans="1:21" s="251" customFormat="1" ht="14.25" customHeight="1">
      <c r="A21" s="789"/>
      <c r="B21" s="259" t="s">
        <v>30</v>
      </c>
      <c r="C21" s="260">
        <v>40426</v>
      </c>
      <c r="D21" s="261">
        <v>26</v>
      </c>
      <c r="E21" s="261">
        <v>3240</v>
      </c>
      <c r="F21" s="261">
        <v>333</v>
      </c>
      <c r="G21" s="261">
        <v>360</v>
      </c>
      <c r="H21" s="261">
        <v>0</v>
      </c>
      <c r="I21" s="261">
        <v>0</v>
      </c>
      <c r="J21" s="261">
        <v>0</v>
      </c>
      <c r="K21" s="785"/>
      <c r="L21" s="249">
        <v>3560</v>
      </c>
      <c r="M21" s="249">
        <v>376</v>
      </c>
      <c r="N21" s="249">
        <v>496</v>
      </c>
      <c r="O21" s="249">
        <v>0</v>
      </c>
      <c r="P21" s="249">
        <v>0</v>
      </c>
      <c r="Q21" s="249">
        <v>0</v>
      </c>
      <c r="R21" s="486">
        <f>ROUND(SUM(L21:Q21)*1000/T21,0)</f>
        <v>589</v>
      </c>
      <c r="T21" s="480">
        <v>7530</v>
      </c>
      <c r="U21" s="810"/>
    </row>
    <row r="22" spans="1:21" s="251" customFormat="1" ht="14.25" customHeight="1">
      <c r="A22" s="787" t="s">
        <v>222</v>
      </c>
      <c r="B22" s="788"/>
      <c r="C22" s="64">
        <v>317021</v>
      </c>
      <c r="D22" s="64">
        <v>333</v>
      </c>
      <c r="E22" s="64">
        <v>23512</v>
      </c>
      <c r="F22" s="64">
        <v>3764</v>
      </c>
      <c r="G22" s="64">
        <v>1240</v>
      </c>
      <c r="H22" s="64">
        <v>2250</v>
      </c>
      <c r="I22" s="64">
        <v>0</v>
      </c>
      <c r="J22" s="64">
        <v>185</v>
      </c>
      <c r="K22" s="792"/>
      <c r="L22" s="142" t="s">
        <v>182</v>
      </c>
      <c r="M22" s="142" t="s">
        <v>182</v>
      </c>
      <c r="N22" s="142" t="s">
        <v>182</v>
      </c>
      <c r="O22" s="142" t="s">
        <v>182</v>
      </c>
      <c r="P22" s="142" t="s">
        <v>182</v>
      </c>
      <c r="Q22" s="142" t="s">
        <v>182</v>
      </c>
      <c r="R22" s="488" t="s">
        <v>926</v>
      </c>
      <c r="T22" s="480"/>
      <c r="U22" s="810"/>
    </row>
    <row r="23" spans="1:21" s="251" customFormat="1" ht="14.25" customHeight="1">
      <c r="A23" s="247" t="s">
        <v>31</v>
      </c>
      <c r="B23" s="264" t="s">
        <v>223</v>
      </c>
      <c r="C23" s="64">
        <v>147993</v>
      </c>
      <c r="D23" s="249">
        <v>41</v>
      </c>
      <c r="E23" s="249">
        <v>10300</v>
      </c>
      <c r="F23" s="249">
        <v>1003</v>
      </c>
      <c r="G23" s="249">
        <v>200</v>
      </c>
      <c r="H23" s="249">
        <v>0</v>
      </c>
      <c r="I23" s="249">
        <v>0</v>
      </c>
      <c r="J23" s="249">
        <v>0</v>
      </c>
      <c r="K23" s="64">
        <v>167</v>
      </c>
      <c r="L23" s="249">
        <v>11611</v>
      </c>
      <c r="M23" s="249">
        <v>784</v>
      </c>
      <c r="N23" s="249">
        <v>178</v>
      </c>
      <c r="O23" s="249">
        <v>0</v>
      </c>
      <c r="P23" s="249">
        <v>0</v>
      </c>
      <c r="Q23" s="249">
        <v>0</v>
      </c>
      <c r="R23" s="486">
        <f>ROUND(SUM(L23:Q23)*1000/T23,0)</f>
        <v>180</v>
      </c>
      <c r="T23" s="480">
        <v>69982</v>
      </c>
      <c r="U23" s="480">
        <f>+T23</f>
        <v>69982</v>
      </c>
    </row>
    <row r="24" spans="1:21" s="251" customFormat="1" ht="14.25" customHeight="1">
      <c r="A24" s="247" t="s">
        <v>33</v>
      </c>
      <c r="B24" s="264" t="s">
        <v>224</v>
      </c>
      <c r="C24" s="64">
        <v>114084</v>
      </c>
      <c r="D24" s="249">
        <v>40</v>
      </c>
      <c r="E24" s="249">
        <v>7000</v>
      </c>
      <c r="F24" s="249">
        <v>677</v>
      </c>
      <c r="G24" s="249">
        <v>0</v>
      </c>
      <c r="H24" s="249">
        <v>0</v>
      </c>
      <c r="I24" s="249">
        <v>0</v>
      </c>
      <c r="J24" s="249">
        <v>286</v>
      </c>
      <c r="K24" s="64">
        <v>138</v>
      </c>
      <c r="L24" s="249">
        <v>9057</v>
      </c>
      <c r="M24" s="249">
        <v>670</v>
      </c>
      <c r="N24" s="249">
        <v>0</v>
      </c>
      <c r="O24" s="249">
        <v>0</v>
      </c>
      <c r="P24" s="249">
        <v>0</v>
      </c>
      <c r="Q24" s="249">
        <v>426</v>
      </c>
      <c r="R24" s="486">
        <f>ROUND(SUM(L24:Q24)*1000/T24,0)</f>
        <v>173</v>
      </c>
      <c r="T24" s="480">
        <v>58769</v>
      </c>
      <c r="U24" s="480">
        <f>+T24</f>
        <v>58769</v>
      </c>
    </row>
    <row r="25" spans="1:21" s="251" customFormat="1" ht="14.25" customHeight="1">
      <c r="A25" s="789" t="s">
        <v>35</v>
      </c>
      <c r="B25" s="252" t="s">
        <v>225</v>
      </c>
      <c r="C25" s="253">
        <v>133053</v>
      </c>
      <c r="D25" s="254">
        <v>79</v>
      </c>
      <c r="E25" s="254">
        <v>12000</v>
      </c>
      <c r="F25" s="254">
        <v>1500</v>
      </c>
      <c r="G25" s="254">
        <v>250</v>
      </c>
      <c r="H25" s="254">
        <v>1000</v>
      </c>
      <c r="I25" s="254">
        <v>300</v>
      </c>
      <c r="J25" s="254">
        <v>556</v>
      </c>
      <c r="K25" s="784">
        <v>334</v>
      </c>
      <c r="L25" s="249">
        <v>8873</v>
      </c>
      <c r="M25" s="249">
        <v>899</v>
      </c>
      <c r="N25" s="249">
        <v>87</v>
      </c>
      <c r="O25" s="249">
        <v>1151</v>
      </c>
      <c r="P25" s="249">
        <v>0</v>
      </c>
      <c r="Q25" s="249">
        <v>258</v>
      </c>
      <c r="R25" s="486">
        <f>ROUND(SUM(L25:Q25)*1000/T25,0)</f>
        <v>317</v>
      </c>
      <c r="T25" s="480">
        <v>35546</v>
      </c>
      <c r="U25" s="809">
        <f>SUM(T25:T27)</f>
        <v>41655</v>
      </c>
    </row>
    <row r="26" spans="1:21" s="251" customFormat="1" ht="14.25" customHeight="1">
      <c r="A26" s="789"/>
      <c r="B26" s="259" t="s">
        <v>37</v>
      </c>
      <c r="C26" s="260">
        <v>39932</v>
      </c>
      <c r="D26" s="261">
        <v>41</v>
      </c>
      <c r="E26" s="262" t="s">
        <v>398</v>
      </c>
      <c r="F26" s="262" t="s">
        <v>398</v>
      </c>
      <c r="G26" s="262" t="s">
        <v>398</v>
      </c>
      <c r="H26" s="262" t="s">
        <v>398</v>
      </c>
      <c r="I26" s="262" t="s">
        <v>398</v>
      </c>
      <c r="J26" s="262" t="s">
        <v>398</v>
      </c>
      <c r="K26" s="800"/>
      <c r="L26" s="249">
        <v>2362</v>
      </c>
      <c r="M26" s="249">
        <v>594</v>
      </c>
      <c r="N26" s="249">
        <v>175</v>
      </c>
      <c r="O26" s="249">
        <v>0</v>
      </c>
      <c r="P26" s="249">
        <v>0</v>
      </c>
      <c r="Q26" s="249">
        <v>0</v>
      </c>
      <c r="R26" s="486">
        <f>ROUND(SUM(L26:Q26)*1000/T26,0)</f>
        <v>513</v>
      </c>
      <c r="T26" s="480">
        <v>6109</v>
      </c>
      <c r="U26" s="810"/>
    </row>
    <row r="27" spans="1:21" s="251" customFormat="1" ht="14.25" customHeight="1">
      <c r="A27" s="787" t="s">
        <v>226</v>
      </c>
      <c r="B27" s="788"/>
      <c r="C27" s="64">
        <v>172985</v>
      </c>
      <c r="D27" s="64">
        <v>120</v>
      </c>
      <c r="E27" s="64">
        <v>12000</v>
      </c>
      <c r="F27" s="64">
        <v>1500</v>
      </c>
      <c r="G27" s="64">
        <v>250</v>
      </c>
      <c r="H27" s="64">
        <v>1000</v>
      </c>
      <c r="I27" s="64">
        <v>300</v>
      </c>
      <c r="J27" s="64">
        <v>556</v>
      </c>
      <c r="K27" s="64">
        <v>221</v>
      </c>
      <c r="L27" s="142" t="s">
        <v>182</v>
      </c>
      <c r="M27" s="142" t="s">
        <v>182</v>
      </c>
      <c r="N27" s="142" t="s">
        <v>182</v>
      </c>
      <c r="O27" s="142" t="s">
        <v>182</v>
      </c>
      <c r="P27" s="142" t="s">
        <v>182</v>
      </c>
      <c r="Q27" s="142" t="s">
        <v>182</v>
      </c>
      <c r="R27" s="489" t="s">
        <v>926</v>
      </c>
      <c r="T27" s="480"/>
      <c r="U27" s="810"/>
    </row>
    <row r="28" spans="1:21" s="251" customFormat="1" ht="14.25" customHeight="1">
      <c r="A28" s="247" t="s">
        <v>38</v>
      </c>
      <c r="B28" s="264" t="s">
        <v>227</v>
      </c>
      <c r="C28" s="64">
        <v>180714</v>
      </c>
      <c r="D28" s="64">
        <v>110</v>
      </c>
      <c r="E28" s="64">
        <v>8900</v>
      </c>
      <c r="F28" s="64">
        <v>1415</v>
      </c>
      <c r="G28" s="64">
        <v>100</v>
      </c>
      <c r="H28" s="64">
        <v>1000</v>
      </c>
      <c r="I28" s="64">
        <v>0</v>
      </c>
      <c r="J28" s="64">
        <v>322</v>
      </c>
      <c r="K28" s="64">
        <v>176</v>
      </c>
      <c r="L28" s="64">
        <v>10100</v>
      </c>
      <c r="M28" s="64">
        <v>1371</v>
      </c>
      <c r="N28" s="64">
        <v>111</v>
      </c>
      <c r="O28" s="64">
        <v>1127</v>
      </c>
      <c r="P28" s="64">
        <v>0</v>
      </c>
      <c r="Q28" s="64">
        <v>275</v>
      </c>
      <c r="R28" s="486">
        <f>ROUND(SUM(L28:Q28)*1000/T28,0)</f>
        <v>228</v>
      </c>
      <c r="T28" s="480">
        <v>56866</v>
      </c>
      <c r="U28" s="480">
        <f>+T28</f>
        <v>56866</v>
      </c>
    </row>
    <row r="29" spans="1:21" s="251" customFormat="1" ht="14.25" customHeight="1">
      <c r="A29" s="789" t="s">
        <v>40</v>
      </c>
      <c r="B29" s="252" t="s">
        <v>228</v>
      </c>
      <c r="C29" s="253">
        <v>70309</v>
      </c>
      <c r="D29" s="253">
        <v>24</v>
      </c>
      <c r="E29" s="253">
        <v>4000</v>
      </c>
      <c r="F29" s="253">
        <v>696</v>
      </c>
      <c r="G29" s="253">
        <v>0</v>
      </c>
      <c r="H29" s="253">
        <v>0</v>
      </c>
      <c r="I29" s="253">
        <v>0</v>
      </c>
      <c r="J29" s="253">
        <v>43</v>
      </c>
      <c r="K29" s="784">
        <v>205</v>
      </c>
      <c r="L29" s="64">
        <v>4000</v>
      </c>
      <c r="M29" s="64">
        <v>696</v>
      </c>
      <c r="N29" s="64">
        <v>0</v>
      </c>
      <c r="O29" s="64">
        <v>0</v>
      </c>
      <c r="P29" s="64">
        <v>0</v>
      </c>
      <c r="Q29" s="64">
        <v>43</v>
      </c>
      <c r="R29" s="486">
        <f>ROUND(SUM(L29:Q29)*1000/T29,0)</f>
        <v>205</v>
      </c>
      <c r="T29" s="480">
        <v>23084</v>
      </c>
      <c r="U29" s="809">
        <f>SUM(T29:T31)</f>
        <v>28886</v>
      </c>
    </row>
    <row r="30" spans="1:21" s="251" customFormat="1" ht="14.25" customHeight="1">
      <c r="A30" s="789"/>
      <c r="B30" s="259" t="s">
        <v>229</v>
      </c>
      <c r="C30" s="260">
        <v>38000</v>
      </c>
      <c r="D30" s="260">
        <v>20</v>
      </c>
      <c r="E30" s="260">
        <v>2000</v>
      </c>
      <c r="F30" s="260">
        <v>300</v>
      </c>
      <c r="G30" s="260">
        <v>0</v>
      </c>
      <c r="H30" s="260">
        <v>0</v>
      </c>
      <c r="I30" s="260">
        <v>0</v>
      </c>
      <c r="J30" s="260">
        <v>628</v>
      </c>
      <c r="K30" s="793"/>
      <c r="L30" s="64">
        <v>3000</v>
      </c>
      <c r="M30" s="64">
        <v>279</v>
      </c>
      <c r="N30" s="64">
        <v>0</v>
      </c>
      <c r="O30" s="64">
        <v>0</v>
      </c>
      <c r="P30" s="64">
        <v>0</v>
      </c>
      <c r="Q30" s="64">
        <v>694</v>
      </c>
      <c r="R30" s="486">
        <f>ROUND(SUM(L30:Q30)*1000/T30,0)</f>
        <v>685</v>
      </c>
      <c r="T30" s="480">
        <v>5802</v>
      </c>
      <c r="U30" s="810"/>
    </row>
    <row r="31" spans="1:21" s="251" customFormat="1" ht="14.25" customHeight="1">
      <c r="A31" s="787" t="s">
        <v>230</v>
      </c>
      <c r="B31" s="788"/>
      <c r="C31" s="64">
        <v>108309</v>
      </c>
      <c r="D31" s="64">
        <v>44</v>
      </c>
      <c r="E31" s="64">
        <v>6000</v>
      </c>
      <c r="F31" s="64">
        <v>996</v>
      </c>
      <c r="G31" s="64">
        <v>0</v>
      </c>
      <c r="H31" s="64">
        <v>0</v>
      </c>
      <c r="I31" s="64">
        <v>0</v>
      </c>
      <c r="J31" s="64">
        <v>671</v>
      </c>
      <c r="K31" s="786"/>
      <c r="L31" s="142" t="s">
        <v>182</v>
      </c>
      <c r="M31" s="142" t="s">
        <v>182</v>
      </c>
      <c r="N31" s="142" t="s">
        <v>182</v>
      </c>
      <c r="O31" s="142" t="s">
        <v>182</v>
      </c>
      <c r="P31" s="142" t="s">
        <v>182</v>
      </c>
      <c r="Q31" s="142" t="s">
        <v>182</v>
      </c>
      <c r="R31" s="489" t="s">
        <v>926</v>
      </c>
      <c r="T31" s="480"/>
      <c r="U31" s="810"/>
    </row>
    <row r="32" spans="1:21" s="251" customFormat="1" ht="14.25" customHeight="1">
      <c r="A32" s="789" t="s">
        <v>43</v>
      </c>
      <c r="B32" s="252" t="s">
        <v>231</v>
      </c>
      <c r="C32" s="253">
        <v>78832</v>
      </c>
      <c r="D32" s="253">
        <v>29</v>
      </c>
      <c r="E32" s="253">
        <v>4500</v>
      </c>
      <c r="F32" s="253">
        <v>345</v>
      </c>
      <c r="G32" s="253">
        <v>220</v>
      </c>
      <c r="H32" s="253">
        <v>300</v>
      </c>
      <c r="I32" s="253">
        <v>0</v>
      </c>
      <c r="J32" s="253">
        <v>140</v>
      </c>
      <c r="K32" s="784">
        <v>287</v>
      </c>
      <c r="L32" s="64">
        <v>4314</v>
      </c>
      <c r="M32" s="64">
        <v>388</v>
      </c>
      <c r="N32" s="64">
        <v>204</v>
      </c>
      <c r="O32" s="64">
        <v>484</v>
      </c>
      <c r="P32" s="64">
        <v>0</v>
      </c>
      <c r="Q32" s="64">
        <v>262</v>
      </c>
      <c r="R32" s="486">
        <f>ROUND(SUM(L32:Q32)*1000/T32,0)</f>
        <v>237</v>
      </c>
      <c r="T32" s="480">
        <v>23862</v>
      </c>
      <c r="U32" s="809">
        <f>SUM(T32:T34)</f>
        <v>27103</v>
      </c>
    </row>
    <row r="33" spans="1:21" s="251" customFormat="1" ht="14.25" customHeight="1">
      <c r="A33" s="789"/>
      <c r="B33" s="259" t="s">
        <v>45</v>
      </c>
      <c r="C33" s="260">
        <v>52891</v>
      </c>
      <c r="D33" s="260">
        <v>50</v>
      </c>
      <c r="E33" s="260">
        <v>3821</v>
      </c>
      <c r="F33" s="260">
        <v>345</v>
      </c>
      <c r="G33" s="260">
        <v>900</v>
      </c>
      <c r="H33" s="260">
        <v>0</v>
      </c>
      <c r="I33" s="260">
        <v>0</v>
      </c>
      <c r="J33" s="260">
        <v>0</v>
      </c>
      <c r="K33" s="793"/>
      <c r="L33" s="64">
        <v>2353</v>
      </c>
      <c r="M33" s="64">
        <v>712</v>
      </c>
      <c r="N33" s="64">
        <v>1135</v>
      </c>
      <c r="O33" s="64">
        <v>0</v>
      </c>
      <c r="P33" s="64">
        <v>0</v>
      </c>
      <c r="Q33" s="64">
        <v>0</v>
      </c>
      <c r="R33" s="486">
        <f>ROUND(SUM(L33:Q33)*1000/T33,0)</f>
        <v>1296</v>
      </c>
      <c r="T33" s="480">
        <v>3241</v>
      </c>
      <c r="U33" s="810"/>
    </row>
    <row r="34" spans="1:21" s="251" customFormat="1" ht="14.25" customHeight="1">
      <c r="A34" s="787" t="s">
        <v>232</v>
      </c>
      <c r="B34" s="788"/>
      <c r="C34" s="64">
        <v>131723</v>
      </c>
      <c r="D34" s="64">
        <v>79</v>
      </c>
      <c r="E34" s="64">
        <v>8321</v>
      </c>
      <c r="F34" s="64">
        <v>690</v>
      </c>
      <c r="G34" s="64">
        <v>1120</v>
      </c>
      <c r="H34" s="64">
        <v>300</v>
      </c>
      <c r="I34" s="64">
        <v>0</v>
      </c>
      <c r="J34" s="64">
        <v>140</v>
      </c>
      <c r="K34" s="786"/>
      <c r="L34" s="142" t="s">
        <v>182</v>
      </c>
      <c r="M34" s="142" t="s">
        <v>182</v>
      </c>
      <c r="N34" s="142" t="s">
        <v>182</v>
      </c>
      <c r="O34" s="142" t="s">
        <v>182</v>
      </c>
      <c r="P34" s="142" t="s">
        <v>182</v>
      </c>
      <c r="Q34" s="142" t="s">
        <v>182</v>
      </c>
      <c r="R34" s="489" t="s">
        <v>926</v>
      </c>
      <c r="T34" s="480"/>
      <c r="U34" s="810"/>
    </row>
    <row r="35" spans="1:21" s="251" customFormat="1" ht="14.25" customHeight="1">
      <c r="A35" s="789" t="s">
        <v>46</v>
      </c>
      <c r="B35" s="252" t="s">
        <v>233</v>
      </c>
      <c r="C35" s="253">
        <v>70160</v>
      </c>
      <c r="D35" s="253">
        <v>17</v>
      </c>
      <c r="E35" s="253">
        <v>5250</v>
      </c>
      <c r="F35" s="253">
        <v>800</v>
      </c>
      <c r="G35" s="253">
        <v>200</v>
      </c>
      <c r="H35" s="253">
        <v>1000</v>
      </c>
      <c r="I35" s="253">
        <v>0</v>
      </c>
      <c r="J35" s="253">
        <v>50</v>
      </c>
      <c r="K35" s="784">
        <v>174</v>
      </c>
      <c r="L35" s="64">
        <v>2240</v>
      </c>
      <c r="M35" s="64">
        <v>313</v>
      </c>
      <c r="N35" s="64">
        <v>0</v>
      </c>
      <c r="O35" s="64">
        <v>960</v>
      </c>
      <c r="P35" s="64">
        <v>0</v>
      </c>
      <c r="Q35" s="64">
        <v>35</v>
      </c>
      <c r="R35" s="486">
        <f>ROUND(SUM(L35:Q35)*1000/T35,0)</f>
        <v>124</v>
      </c>
      <c r="T35" s="481">
        <v>28645</v>
      </c>
      <c r="U35" s="809">
        <f>SUM(T35:T38)</f>
        <v>42857</v>
      </c>
    </row>
    <row r="36" spans="1:21" s="251" customFormat="1" ht="14.25" customHeight="1">
      <c r="A36" s="789"/>
      <c r="B36" s="255" t="s">
        <v>48</v>
      </c>
      <c r="C36" s="256">
        <v>32981</v>
      </c>
      <c r="D36" s="256">
        <v>15</v>
      </c>
      <c r="E36" s="258" t="s">
        <v>398</v>
      </c>
      <c r="F36" s="258" t="s">
        <v>398</v>
      </c>
      <c r="G36" s="258" t="s">
        <v>398</v>
      </c>
      <c r="H36" s="258" t="s">
        <v>398</v>
      </c>
      <c r="I36" s="258" t="s">
        <v>398</v>
      </c>
      <c r="J36" s="258" t="s">
        <v>398</v>
      </c>
      <c r="K36" s="785"/>
      <c r="L36" s="64">
        <v>2615</v>
      </c>
      <c r="M36" s="64">
        <v>97</v>
      </c>
      <c r="N36" s="64">
        <v>173</v>
      </c>
      <c r="O36" s="64">
        <v>0</v>
      </c>
      <c r="P36" s="64">
        <v>0</v>
      </c>
      <c r="Q36" s="64">
        <v>0</v>
      </c>
      <c r="R36" s="486">
        <f>ROUND(SUM(L36:Q36)*1000/T36,0)</f>
        <v>328</v>
      </c>
      <c r="T36" s="481">
        <v>8795</v>
      </c>
      <c r="U36" s="810"/>
    </row>
    <row r="37" spans="1:21" s="251" customFormat="1" ht="14.25" customHeight="1">
      <c r="A37" s="789"/>
      <c r="B37" s="259" t="s">
        <v>49</v>
      </c>
      <c r="C37" s="260">
        <v>12295</v>
      </c>
      <c r="D37" s="260">
        <v>4</v>
      </c>
      <c r="E37" s="262" t="s">
        <v>398</v>
      </c>
      <c r="F37" s="262" t="s">
        <v>398</v>
      </c>
      <c r="G37" s="262" t="s">
        <v>398</v>
      </c>
      <c r="H37" s="262" t="s">
        <v>398</v>
      </c>
      <c r="I37" s="262" t="s">
        <v>398</v>
      </c>
      <c r="J37" s="262" t="s">
        <v>398</v>
      </c>
      <c r="K37" s="785"/>
      <c r="L37" s="64">
        <v>896</v>
      </c>
      <c r="M37" s="64">
        <v>126</v>
      </c>
      <c r="N37" s="64">
        <v>0</v>
      </c>
      <c r="O37" s="64">
        <v>0</v>
      </c>
      <c r="P37" s="64">
        <v>0</v>
      </c>
      <c r="Q37" s="64">
        <v>0</v>
      </c>
      <c r="R37" s="486">
        <f>ROUND(SUM(L37:Q37)*1000/T37,0)</f>
        <v>189</v>
      </c>
      <c r="T37" s="481">
        <v>5417</v>
      </c>
      <c r="U37" s="810"/>
    </row>
    <row r="38" spans="1:21" s="251" customFormat="1" ht="14.25" customHeight="1">
      <c r="A38" s="787" t="s">
        <v>234</v>
      </c>
      <c r="B38" s="788"/>
      <c r="C38" s="64">
        <v>115436</v>
      </c>
      <c r="D38" s="64">
        <v>36</v>
      </c>
      <c r="E38" s="64">
        <v>5250</v>
      </c>
      <c r="F38" s="64">
        <v>800</v>
      </c>
      <c r="G38" s="64">
        <v>200</v>
      </c>
      <c r="H38" s="64">
        <v>1000</v>
      </c>
      <c r="I38" s="64">
        <v>0</v>
      </c>
      <c r="J38" s="64">
        <v>50</v>
      </c>
      <c r="K38" s="792"/>
      <c r="L38" s="142" t="s">
        <v>182</v>
      </c>
      <c r="M38" s="142" t="s">
        <v>182</v>
      </c>
      <c r="N38" s="142" t="s">
        <v>182</v>
      </c>
      <c r="O38" s="142" t="s">
        <v>182</v>
      </c>
      <c r="P38" s="142" t="s">
        <v>182</v>
      </c>
      <c r="Q38" s="142" t="s">
        <v>182</v>
      </c>
      <c r="R38" s="489" t="s">
        <v>926</v>
      </c>
      <c r="T38" s="480"/>
      <c r="U38" s="810"/>
    </row>
    <row r="39" spans="1:21" s="251" customFormat="1" ht="14.25" customHeight="1">
      <c r="A39" s="247" t="s">
        <v>50</v>
      </c>
      <c r="B39" s="264" t="s">
        <v>235</v>
      </c>
      <c r="C39" s="64">
        <v>20000</v>
      </c>
      <c r="D39" s="142" t="s">
        <v>398</v>
      </c>
      <c r="E39" s="249">
        <v>1400</v>
      </c>
      <c r="F39" s="249">
        <v>100</v>
      </c>
      <c r="G39" s="249">
        <v>0</v>
      </c>
      <c r="H39" s="249">
        <v>0</v>
      </c>
      <c r="I39" s="249">
        <v>0</v>
      </c>
      <c r="J39" s="249">
        <v>0</v>
      </c>
      <c r="K39" s="64">
        <v>37</v>
      </c>
      <c r="L39" s="64">
        <v>1670</v>
      </c>
      <c r="M39" s="64">
        <v>144</v>
      </c>
      <c r="N39" s="249">
        <v>0</v>
      </c>
      <c r="O39" s="249">
        <v>0</v>
      </c>
      <c r="P39" s="249">
        <v>0</v>
      </c>
      <c r="Q39" s="249">
        <v>0</v>
      </c>
      <c r="R39" s="486">
        <f>ROUND(SUM(L39:Q39)*1000/T39,0)</f>
        <v>233</v>
      </c>
      <c r="T39" s="480">
        <v>7780</v>
      </c>
      <c r="U39" s="480">
        <f>+T39</f>
        <v>7780</v>
      </c>
    </row>
    <row r="40" spans="1:21" s="251" customFormat="1" ht="14.25" customHeight="1">
      <c r="A40" s="789" t="s">
        <v>52</v>
      </c>
      <c r="B40" s="252" t="s">
        <v>53</v>
      </c>
      <c r="C40" s="253">
        <v>107935</v>
      </c>
      <c r="D40" s="254">
        <v>89</v>
      </c>
      <c r="E40" s="254">
        <v>13388</v>
      </c>
      <c r="F40" s="253">
        <v>1187</v>
      </c>
      <c r="G40" s="253">
        <v>664</v>
      </c>
      <c r="H40" s="253">
        <v>0</v>
      </c>
      <c r="I40" s="253">
        <v>0</v>
      </c>
      <c r="J40" s="253">
        <v>0</v>
      </c>
      <c r="K40" s="784">
        <v>498</v>
      </c>
      <c r="L40" s="249">
        <v>11816</v>
      </c>
      <c r="M40" s="249">
        <v>1141</v>
      </c>
      <c r="N40" s="249">
        <v>682</v>
      </c>
      <c r="O40" s="249">
        <v>0</v>
      </c>
      <c r="P40" s="249">
        <v>0</v>
      </c>
      <c r="Q40" s="249">
        <v>0</v>
      </c>
      <c r="R40" s="486">
        <f>ROUND(SUM(L40:Q40)*1000/T40,0)</f>
        <v>529</v>
      </c>
      <c r="T40" s="480">
        <v>25767</v>
      </c>
      <c r="U40" s="809">
        <f>SUM(T40:T44)</f>
        <v>45255</v>
      </c>
    </row>
    <row r="41" spans="1:21" s="251" customFormat="1" ht="14.25" customHeight="1">
      <c r="A41" s="801"/>
      <c r="B41" s="255" t="s">
        <v>54</v>
      </c>
      <c r="C41" s="256">
        <v>26953</v>
      </c>
      <c r="D41" s="257">
        <v>7</v>
      </c>
      <c r="E41" s="257">
        <v>1830</v>
      </c>
      <c r="F41" s="256">
        <v>246</v>
      </c>
      <c r="G41" s="256">
        <v>0</v>
      </c>
      <c r="H41" s="256">
        <v>0</v>
      </c>
      <c r="I41" s="256">
        <v>0</v>
      </c>
      <c r="J41" s="256">
        <v>0</v>
      </c>
      <c r="K41" s="785"/>
      <c r="L41" s="249">
        <v>2166</v>
      </c>
      <c r="M41" s="249">
        <v>497</v>
      </c>
      <c r="N41" s="249">
        <v>0</v>
      </c>
      <c r="O41" s="249">
        <v>0</v>
      </c>
      <c r="P41" s="249">
        <v>0</v>
      </c>
      <c r="Q41" s="249">
        <v>0</v>
      </c>
      <c r="R41" s="486">
        <f>ROUND(SUM(L41:Q41)*1000/T41,0)</f>
        <v>512</v>
      </c>
      <c r="T41" s="480">
        <v>5199</v>
      </c>
      <c r="U41" s="810"/>
    </row>
    <row r="42" spans="1:21" s="251" customFormat="1" ht="14.25" customHeight="1">
      <c r="A42" s="801"/>
      <c r="B42" s="255" t="s">
        <v>55</v>
      </c>
      <c r="C42" s="256">
        <v>31220</v>
      </c>
      <c r="D42" s="257">
        <v>55</v>
      </c>
      <c r="E42" s="257">
        <v>2100</v>
      </c>
      <c r="F42" s="256">
        <v>500</v>
      </c>
      <c r="G42" s="256">
        <v>250</v>
      </c>
      <c r="H42" s="256">
        <v>0</v>
      </c>
      <c r="I42" s="256">
        <v>0</v>
      </c>
      <c r="J42" s="256">
        <v>50</v>
      </c>
      <c r="K42" s="785"/>
      <c r="L42" s="249">
        <v>3096</v>
      </c>
      <c r="M42" s="249">
        <v>373</v>
      </c>
      <c r="N42" s="249">
        <v>403</v>
      </c>
      <c r="O42" s="249">
        <v>0</v>
      </c>
      <c r="P42" s="249">
        <v>0</v>
      </c>
      <c r="Q42" s="249">
        <v>254</v>
      </c>
      <c r="R42" s="486">
        <f>ROUND(SUM(L42:Q42)*1000/T42,0)</f>
        <v>472</v>
      </c>
      <c r="T42" s="480">
        <v>8733</v>
      </c>
      <c r="U42" s="810"/>
    </row>
    <row r="43" spans="1:21" s="251" customFormat="1" ht="14.25" customHeight="1">
      <c r="A43" s="801"/>
      <c r="B43" s="259" t="s">
        <v>56</v>
      </c>
      <c r="C43" s="260">
        <v>25037</v>
      </c>
      <c r="D43" s="261">
        <v>27</v>
      </c>
      <c r="E43" s="261">
        <v>1600</v>
      </c>
      <c r="F43" s="260">
        <v>400</v>
      </c>
      <c r="G43" s="260">
        <v>450</v>
      </c>
      <c r="H43" s="260">
        <v>0</v>
      </c>
      <c r="I43" s="260">
        <v>0</v>
      </c>
      <c r="J43" s="260">
        <v>0</v>
      </c>
      <c r="K43" s="785"/>
      <c r="L43" s="249">
        <v>1636</v>
      </c>
      <c r="M43" s="249">
        <v>360</v>
      </c>
      <c r="N43" s="249">
        <v>445</v>
      </c>
      <c r="O43" s="249">
        <v>0</v>
      </c>
      <c r="P43" s="249">
        <v>0</v>
      </c>
      <c r="Q43" s="249">
        <v>0</v>
      </c>
      <c r="R43" s="486">
        <f>ROUND(SUM(L43:Q43)*1000/T43,0)</f>
        <v>439</v>
      </c>
      <c r="T43" s="480">
        <v>5556</v>
      </c>
      <c r="U43" s="810"/>
    </row>
    <row r="44" spans="1:21" s="251" customFormat="1" ht="14.25" customHeight="1">
      <c r="A44" s="787" t="s">
        <v>156</v>
      </c>
      <c r="B44" s="788"/>
      <c r="C44" s="64">
        <v>191145</v>
      </c>
      <c r="D44" s="64">
        <v>178</v>
      </c>
      <c r="E44" s="64">
        <v>18918</v>
      </c>
      <c r="F44" s="64">
        <v>2333</v>
      </c>
      <c r="G44" s="64">
        <v>1364</v>
      </c>
      <c r="H44" s="64">
        <v>0</v>
      </c>
      <c r="I44" s="64">
        <v>0</v>
      </c>
      <c r="J44" s="64">
        <v>50</v>
      </c>
      <c r="K44" s="786"/>
      <c r="L44" s="142" t="s">
        <v>182</v>
      </c>
      <c r="M44" s="142" t="s">
        <v>182</v>
      </c>
      <c r="N44" s="142" t="s">
        <v>182</v>
      </c>
      <c r="O44" s="142" t="s">
        <v>182</v>
      </c>
      <c r="P44" s="142" t="s">
        <v>182</v>
      </c>
      <c r="Q44" s="142" t="s">
        <v>182</v>
      </c>
      <c r="R44" s="489" t="s">
        <v>926</v>
      </c>
      <c r="T44" s="480"/>
      <c r="U44" s="810"/>
    </row>
    <row r="45" spans="1:21" s="251" customFormat="1" ht="14.25" customHeight="1">
      <c r="A45" s="789" t="s">
        <v>57</v>
      </c>
      <c r="B45" s="252" t="s">
        <v>0</v>
      </c>
      <c r="C45" s="253">
        <v>46485</v>
      </c>
      <c r="D45" s="254">
        <v>55</v>
      </c>
      <c r="E45" s="254">
        <v>4000</v>
      </c>
      <c r="F45" s="253">
        <v>840</v>
      </c>
      <c r="G45" s="253">
        <v>450</v>
      </c>
      <c r="H45" s="253">
        <v>0</v>
      </c>
      <c r="I45" s="253">
        <v>0</v>
      </c>
      <c r="J45" s="253">
        <v>0</v>
      </c>
      <c r="K45" s="784">
        <v>196</v>
      </c>
      <c r="L45" s="249">
        <v>4000</v>
      </c>
      <c r="M45" s="249">
        <v>840</v>
      </c>
      <c r="N45" s="249">
        <v>720</v>
      </c>
      <c r="O45" s="249">
        <v>0</v>
      </c>
      <c r="P45" s="249">
        <v>0</v>
      </c>
      <c r="Q45" s="249">
        <v>0</v>
      </c>
      <c r="R45" s="486">
        <f>ROUND(SUM(L45:Q45)*1000/T45,0)</f>
        <v>479</v>
      </c>
      <c r="T45" s="480">
        <v>11602</v>
      </c>
      <c r="U45" s="809">
        <f>SUM(T45:T48)</f>
        <v>26534</v>
      </c>
    </row>
    <row r="46" spans="1:21" s="251" customFormat="1" ht="14.25" customHeight="1">
      <c r="A46" s="789"/>
      <c r="B46" s="255" t="s">
        <v>236</v>
      </c>
      <c r="C46" s="256">
        <v>33212</v>
      </c>
      <c r="D46" s="257">
        <v>0</v>
      </c>
      <c r="E46" s="257">
        <v>2000</v>
      </c>
      <c r="F46" s="256">
        <v>324</v>
      </c>
      <c r="G46" s="256">
        <v>0</v>
      </c>
      <c r="H46" s="256">
        <v>0</v>
      </c>
      <c r="I46" s="256">
        <v>0</v>
      </c>
      <c r="J46" s="256">
        <v>0</v>
      </c>
      <c r="K46" s="793"/>
      <c r="L46" s="249">
        <v>1999</v>
      </c>
      <c r="M46" s="249">
        <v>163</v>
      </c>
      <c r="N46" s="249">
        <v>0</v>
      </c>
      <c r="O46" s="249">
        <v>0</v>
      </c>
      <c r="P46" s="249">
        <v>0</v>
      </c>
      <c r="Q46" s="249">
        <v>0</v>
      </c>
      <c r="R46" s="486">
        <f>ROUND(SUM(L46:Q46)*1000/T46,0)</f>
        <v>233</v>
      </c>
      <c r="T46" s="480">
        <v>9271</v>
      </c>
      <c r="U46" s="810"/>
    </row>
    <row r="47" spans="1:21" s="251" customFormat="1" ht="14.25" customHeight="1">
      <c r="A47" s="789"/>
      <c r="B47" s="259" t="s">
        <v>59</v>
      </c>
      <c r="C47" s="260">
        <v>33103</v>
      </c>
      <c r="D47" s="261">
        <v>0</v>
      </c>
      <c r="E47" s="261">
        <v>2950</v>
      </c>
      <c r="F47" s="260">
        <v>50</v>
      </c>
      <c r="G47" s="260">
        <v>0</v>
      </c>
      <c r="H47" s="260">
        <v>0</v>
      </c>
      <c r="I47" s="260">
        <v>0</v>
      </c>
      <c r="J47" s="260">
        <v>0</v>
      </c>
      <c r="K47" s="793"/>
      <c r="L47" s="249">
        <v>3885</v>
      </c>
      <c r="M47" s="249">
        <v>36</v>
      </c>
      <c r="N47" s="249">
        <v>0</v>
      </c>
      <c r="O47" s="249">
        <v>0</v>
      </c>
      <c r="P47" s="249">
        <v>0</v>
      </c>
      <c r="Q47" s="249">
        <v>0</v>
      </c>
      <c r="R47" s="486">
        <f>ROUND(SUM(L47:Q47)*1000/T47,0)</f>
        <v>693</v>
      </c>
      <c r="T47" s="480">
        <v>5661</v>
      </c>
      <c r="U47" s="810"/>
    </row>
    <row r="48" spans="1:21" s="251" customFormat="1" ht="14.25" customHeight="1">
      <c r="A48" s="787" t="s">
        <v>157</v>
      </c>
      <c r="B48" s="788"/>
      <c r="C48" s="64">
        <v>112800</v>
      </c>
      <c r="D48" s="64">
        <v>55</v>
      </c>
      <c r="E48" s="64">
        <v>8950</v>
      </c>
      <c r="F48" s="64">
        <v>1214</v>
      </c>
      <c r="G48" s="64">
        <v>450</v>
      </c>
      <c r="H48" s="64">
        <v>0</v>
      </c>
      <c r="I48" s="64">
        <v>0</v>
      </c>
      <c r="J48" s="64">
        <v>0</v>
      </c>
      <c r="K48" s="786"/>
      <c r="L48" s="142" t="s">
        <v>182</v>
      </c>
      <c r="M48" s="142" t="s">
        <v>182</v>
      </c>
      <c r="N48" s="142" t="s">
        <v>182</v>
      </c>
      <c r="O48" s="142" t="s">
        <v>182</v>
      </c>
      <c r="P48" s="142" t="s">
        <v>182</v>
      </c>
      <c r="Q48" s="142" t="s">
        <v>182</v>
      </c>
      <c r="R48" s="489" t="s">
        <v>926</v>
      </c>
      <c r="T48" s="480"/>
      <c r="U48" s="810"/>
    </row>
    <row r="49" spans="1:21" s="251" customFormat="1" ht="14.25" customHeight="1">
      <c r="A49" s="789" t="s">
        <v>60</v>
      </c>
      <c r="B49" s="252" t="s">
        <v>155</v>
      </c>
      <c r="C49" s="253">
        <v>31862</v>
      </c>
      <c r="D49" s="254">
        <v>10</v>
      </c>
      <c r="E49" s="254">
        <v>950</v>
      </c>
      <c r="F49" s="253">
        <v>300</v>
      </c>
      <c r="G49" s="253">
        <v>50</v>
      </c>
      <c r="H49" s="253">
        <v>0</v>
      </c>
      <c r="I49" s="253">
        <v>0</v>
      </c>
      <c r="J49" s="253">
        <v>0</v>
      </c>
      <c r="K49" s="784">
        <v>185</v>
      </c>
      <c r="L49" s="249">
        <v>945</v>
      </c>
      <c r="M49" s="249">
        <v>294</v>
      </c>
      <c r="N49" s="249">
        <v>53</v>
      </c>
      <c r="O49" s="249">
        <v>0</v>
      </c>
      <c r="P49" s="249">
        <v>0</v>
      </c>
      <c r="Q49" s="249">
        <v>0</v>
      </c>
      <c r="R49" s="486">
        <f>ROUND(SUM(L49:Q49)*1000/T49,0)</f>
        <v>175</v>
      </c>
      <c r="T49" s="480">
        <v>7370</v>
      </c>
      <c r="U49" s="809">
        <f>SUM(T49:T54)</f>
        <v>25012</v>
      </c>
    </row>
    <row r="50" spans="1:21" s="251" customFormat="1" ht="14.25" customHeight="1">
      <c r="A50" s="789"/>
      <c r="B50" s="255" t="s">
        <v>62</v>
      </c>
      <c r="C50" s="256">
        <v>12502</v>
      </c>
      <c r="D50" s="257">
        <v>24</v>
      </c>
      <c r="E50" s="257">
        <v>3000</v>
      </c>
      <c r="F50" s="257">
        <v>360</v>
      </c>
      <c r="G50" s="257">
        <v>0</v>
      </c>
      <c r="H50" s="257">
        <v>0</v>
      </c>
      <c r="I50" s="257">
        <v>0</v>
      </c>
      <c r="J50" s="257">
        <v>0</v>
      </c>
      <c r="K50" s="793"/>
      <c r="L50" s="142" t="s">
        <v>398</v>
      </c>
      <c r="M50" s="142" t="s">
        <v>398</v>
      </c>
      <c r="N50" s="142" t="s">
        <v>398</v>
      </c>
      <c r="O50" s="142" t="s">
        <v>398</v>
      </c>
      <c r="P50" s="142" t="s">
        <v>398</v>
      </c>
      <c r="Q50" s="142" t="s">
        <v>398</v>
      </c>
      <c r="R50" s="489" t="s">
        <v>926</v>
      </c>
      <c r="T50" s="480">
        <v>3584</v>
      </c>
      <c r="U50" s="810"/>
    </row>
    <row r="51" spans="1:21" s="251" customFormat="1" ht="14.25" customHeight="1">
      <c r="A51" s="789"/>
      <c r="B51" s="255" t="s">
        <v>63</v>
      </c>
      <c r="C51" s="256">
        <v>3422</v>
      </c>
      <c r="D51" s="257">
        <v>0</v>
      </c>
      <c r="E51" s="257">
        <v>500</v>
      </c>
      <c r="F51" s="256">
        <v>0</v>
      </c>
      <c r="G51" s="256">
        <v>0</v>
      </c>
      <c r="H51" s="256">
        <v>0</v>
      </c>
      <c r="I51" s="256">
        <v>0</v>
      </c>
      <c r="J51" s="256">
        <v>0</v>
      </c>
      <c r="K51" s="793"/>
      <c r="L51" s="249">
        <v>500</v>
      </c>
      <c r="M51" s="249">
        <v>0</v>
      </c>
      <c r="N51" s="249">
        <v>0</v>
      </c>
      <c r="O51" s="249">
        <v>0</v>
      </c>
      <c r="P51" s="249">
        <v>0</v>
      </c>
      <c r="Q51" s="249">
        <v>0</v>
      </c>
      <c r="R51" s="486">
        <f>ROUND(SUM(L51:Q51)*1000/T51,0)</f>
        <v>103</v>
      </c>
      <c r="T51" s="480">
        <v>4843</v>
      </c>
      <c r="U51" s="810"/>
    </row>
    <row r="52" spans="1:21" s="251" customFormat="1" ht="14.25" customHeight="1">
      <c r="A52" s="789"/>
      <c r="B52" s="255" t="s">
        <v>237</v>
      </c>
      <c r="C52" s="256">
        <v>36241</v>
      </c>
      <c r="D52" s="257">
        <v>20</v>
      </c>
      <c r="E52" s="257">
        <v>450</v>
      </c>
      <c r="F52" s="257">
        <v>470</v>
      </c>
      <c r="G52" s="257">
        <v>0</v>
      </c>
      <c r="H52" s="257">
        <v>0</v>
      </c>
      <c r="I52" s="257">
        <v>0</v>
      </c>
      <c r="J52" s="257">
        <v>0</v>
      </c>
      <c r="K52" s="793"/>
      <c r="L52" s="249">
        <v>500</v>
      </c>
      <c r="M52" s="249">
        <v>289</v>
      </c>
      <c r="N52" s="249">
        <v>25</v>
      </c>
      <c r="O52" s="249">
        <v>0</v>
      </c>
      <c r="P52" s="249">
        <v>0</v>
      </c>
      <c r="Q52" s="249">
        <v>0</v>
      </c>
      <c r="R52" s="486">
        <f>ROUND(SUM(L52:Q52)*1000/T52,0)</f>
        <v>105</v>
      </c>
      <c r="T52" s="480">
        <v>7730</v>
      </c>
      <c r="U52" s="810"/>
    </row>
    <row r="53" spans="1:21" s="251" customFormat="1" ht="14.25" customHeight="1">
      <c r="A53" s="789"/>
      <c r="B53" s="259" t="s">
        <v>159</v>
      </c>
      <c r="C53" s="260">
        <v>4200</v>
      </c>
      <c r="D53" s="261">
        <v>0</v>
      </c>
      <c r="E53" s="261">
        <v>200</v>
      </c>
      <c r="F53" s="260">
        <v>0</v>
      </c>
      <c r="G53" s="260">
        <v>0</v>
      </c>
      <c r="H53" s="260">
        <v>0</v>
      </c>
      <c r="I53" s="260">
        <v>0</v>
      </c>
      <c r="J53" s="260">
        <v>0</v>
      </c>
      <c r="K53" s="793"/>
      <c r="L53" s="249">
        <v>300</v>
      </c>
      <c r="M53" s="249">
        <v>0</v>
      </c>
      <c r="N53" s="249">
        <v>0</v>
      </c>
      <c r="O53" s="249">
        <v>0</v>
      </c>
      <c r="P53" s="249">
        <v>0</v>
      </c>
      <c r="Q53" s="249">
        <v>0</v>
      </c>
      <c r="R53" s="486">
        <f>ROUND(SUM(L53:Q53)*1000/T53,0)</f>
        <v>202</v>
      </c>
      <c r="T53" s="480">
        <v>1485</v>
      </c>
      <c r="U53" s="810"/>
    </row>
    <row r="54" spans="1:21" s="251" customFormat="1" ht="14.25" customHeight="1">
      <c r="A54" s="787" t="s">
        <v>160</v>
      </c>
      <c r="B54" s="788"/>
      <c r="C54" s="64">
        <v>88227</v>
      </c>
      <c r="D54" s="64">
        <v>54</v>
      </c>
      <c r="E54" s="64">
        <v>5100</v>
      </c>
      <c r="F54" s="64">
        <v>1130</v>
      </c>
      <c r="G54" s="64">
        <v>50</v>
      </c>
      <c r="H54" s="64">
        <v>0</v>
      </c>
      <c r="I54" s="64">
        <v>0</v>
      </c>
      <c r="J54" s="64">
        <v>0</v>
      </c>
      <c r="K54" s="786"/>
      <c r="L54" s="142" t="s">
        <v>182</v>
      </c>
      <c r="M54" s="142" t="s">
        <v>182</v>
      </c>
      <c r="N54" s="142" t="s">
        <v>399</v>
      </c>
      <c r="O54" s="142" t="s">
        <v>399</v>
      </c>
      <c r="P54" s="142" t="s">
        <v>399</v>
      </c>
      <c r="Q54" s="142" t="s">
        <v>399</v>
      </c>
      <c r="R54" s="490" t="s">
        <v>926</v>
      </c>
      <c r="T54" s="480"/>
      <c r="U54" s="810"/>
    </row>
    <row r="55" spans="1:21" s="251" customFormat="1" ht="14.25" customHeight="1">
      <c r="A55" s="247" t="s">
        <v>66</v>
      </c>
      <c r="B55" s="264" t="s">
        <v>238</v>
      </c>
      <c r="C55" s="64">
        <v>22290</v>
      </c>
      <c r="D55" s="249">
        <v>24</v>
      </c>
      <c r="E55" s="249">
        <v>850</v>
      </c>
      <c r="F55" s="64">
        <v>260</v>
      </c>
      <c r="G55" s="64">
        <v>50</v>
      </c>
      <c r="H55" s="64">
        <v>0</v>
      </c>
      <c r="I55" s="64">
        <v>0</v>
      </c>
      <c r="J55" s="64">
        <v>0</v>
      </c>
      <c r="K55" s="64">
        <v>168</v>
      </c>
      <c r="L55" s="249">
        <v>2139</v>
      </c>
      <c r="M55" s="249">
        <v>324</v>
      </c>
      <c r="N55" s="249">
        <v>158</v>
      </c>
      <c r="O55" s="249">
        <v>0</v>
      </c>
      <c r="P55" s="249">
        <v>0</v>
      </c>
      <c r="Q55" s="249">
        <v>0</v>
      </c>
      <c r="R55" s="486">
        <f aca="true" t="shared" si="0" ref="R55:R60">ROUND(SUM(L55:Q55)*1000/T55,0)</f>
        <v>373</v>
      </c>
      <c r="T55" s="480">
        <v>7032</v>
      </c>
      <c r="U55" s="480">
        <f aca="true" t="shared" si="1" ref="U55:U69">+T55</f>
        <v>7032</v>
      </c>
    </row>
    <row r="56" spans="1:21" s="251" customFormat="1" ht="14.25" customHeight="1">
      <c r="A56" s="247" t="s">
        <v>68</v>
      </c>
      <c r="B56" s="264" t="s">
        <v>266</v>
      </c>
      <c r="C56" s="64">
        <v>50594</v>
      </c>
      <c r="D56" s="249">
        <v>29</v>
      </c>
      <c r="E56" s="249">
        <v>1000</v>
      </c>
      <c r="F56" s="64">
        <v>328</v>
      </c>
      <c r="G56" s="64">
        <v>0</v>
      </c>
      <c r="H56" s="64">
        <v>0</v>
      </c>
      <c r="I56" s="64">
        <v>0</v>
      </c>
      <c r="J56" s="64">
        <v>0</v>
      </c>
      <c r="K56" s="64">
        <v>89</v>
      </c>
      <c r="L56" s="249">
        <v>2640</v>
      </c>
      <c r="M56" s="249">
        <v>417</v>
      </c>
      <c r="N56" s="249">
        <v>45</v>
      </c>
      <c r="O56" s="249">
        <v>0</v>
      </c>
      <c r="P56" s="249">
        <v>36</v>
      </c>
      <c r="Q56" s="249">
        <v>0</v>
      </c>
      <c r="R56" s="486">
        <f t="shared" si="0"/>
        <v>209</v>
      </c>
      <c r="T56" s="480">
        <v>15020</v>
      </c>
      <c r="U56" s="480">
        <f t="shared" si="1"/>
        <v>15020</v>
      </c>
    </row>
    <row r="57" spans="1:21" s="251" customFormat="1" ht="14.25" customHeight="1">
      <c r="A57" s="247" t="s">
        <v>69</v>
      </c>
      <c r="B57" s="264" t="s">
        <v>267</v>
      </c>
      <c r="C57" s="64">
        <v>33504</v>
      </c>
      <c r="D57" s="249">
        <v>23</v>
      </c>
      <c r="E57" s="249">
        <v>1400</v>
      </c>
      <c r="F57" s="64">
        <v>330</v>
      </c>
      <c r="G57" s="64">
        <v>200</v>
      </c>
      <c r="H57" s="64">
        <v>0</v>
      </c>
      <c r="I57" s="64">
        <v>0</v>
      </c>
      <c r="J57" s="64">
        <v>31</v>
      </c>
      <c r="K57" s="64">
        <v>478</v>
      </c>
      <c r="L57" s="249">
        <v>1828</v>
      </c>
      <c r="M57" s="249">
        <v>349</v>
      </c>
      <c r="N57" s="249">
        <v>119</v>
      </c>
      <c r="O57" s="249">
        <v>0</v>
      </c>
      <c r="P57" s="249">
        <v>0</v>
      </c>
      <c r="Q57" s="249">
        <v>31</v>
      </c>
      <c r="R57" s="486">
        <f t="shared" si="0"/>
        <v>551</v>
      </c>
      <c r="T57" s="480">
        <v>4224</v>
      </c>
      <c r="U57" s="480">
        <f t="shared" si="1"/>
        <v>4224</v>
      </c>
    </row>
    <row r="58" spans="1:21" s="251" customFormat="1" ht="14.25" customHeight="1">
      <c r="A58" s="247" t="s">
        <v>71</v>
      </c>
      <c r="B58" s="264" t="s">
        <v>165</v>
      </c>
      <c r="C58" s="64">
        <v>88230</v>
      </c>
      <c r="D58" s="249">
        <v>68</v>
      </c>
      <c r="E58" s="249">
        <v>3800</v>
      </c>
      <c r="F58" s="64">
        <v>917</v>
      </c>
      <c r="G58" s="64">
        <v>200</v>
      </c>
      <c r="H58" s="64">
        <v>0</v>
      </c>
      <c r="I58" s="64">
        <v>0</v>
      </c>
      <c r="J58" s="64">
        <v>0</v>
      </c>
      <c r="K58" s="64">
        <v>391</v>
      </c>
      <c r="L58" s="249">
        <v>4770</v>
      </c>
      <c r="M58" s="249">
        <v>872</v>
      </c>
      <c r="N58" s="249">
        <v>210</v>
      </c>
      <c r="O58" s="249">
        <v>0</v>
      </c>
      <c r="P58" s="249">
        <v>0</v>
      </c>
      <c r="Q58" s="249">
        <v>0</v>
      </c>
      <c r="R58" s="486">
        <f t="shared" si="0"/>
        <v>460</v>
      </c>
      <c r="T58" s="480">
        <v>12721</v>
      </c>
      <c r="U58" s="480">
        <f t="shared" si="1"/>
        <v>12721</v>
      </c>
    </row>
    <row r="59" spans="1:21" s="251" customFormat="1" ht="14.25" customHeight="1">
      <c r="A59" s="247" t="s">
        <v>73</v>
      </c>
      <c r="B59" s="264" t="s">
        <v>166</v>
      </c>
      <c r="C59" s="64">
        <v>91569</v>
      </c>
      <c r="D59" s="249">
        <v>115</v>
      </c>
      <c r="E59" s="249">
        <v>5766</v>
      </c>
      <c r="F59" s="64">
        <v>1474</v>
      </c>
      <c r="G59" s="64">
        <v>400</v>
      </c>
      <c r="H59" s="64">
        <v>0</v>
      </c>
      <c r="I59" s="64">
        <v>0</v>
      </c>
      <c r="J59" s="64">
        <v>0</v>
      </c>
      <c r="K59" s="64">
        <v>635</v>
      </c>
      <c r="L59" s="249">
        <v>7729</v>
      </c>
      <c r="M59" s="249">
        <v>1652</v>
      </c>
      <c r="N59" s="249">
        <v>271</v>
      </c>
      <c r="O59" s="249">
        <v>0</v>
      </c>
      <c r="P59" s="249">
        <v>0</v>
      </c>
      <c r="Q59" s="249">
        <v>0</v>
      </c>
      <c r="R59" s="486">
        <f t="shared" si="0"/>
        <v>806</v>
      </c>
      <c r="T59" s="480">
        <v>11969</v>
      </c>
      <c r="U59" s="480">
        <f t="shared" si="1"/>
        <v>11969</v>
      </c>
    </row>
    <row r="60" spans="1:21" s="251" customFormat="1" ht="14.25" customHeight="1">
      <c r="A60" s="247" t="s">
        <v>75</v>
      </c>
      <c r="B60" s="264" t="s">
        <v>76</v>
      </c>
      <c r="C60" s="64">
        <v>34299</v>
      </c>
      <c r="D60" s="142" t="s">
        <v>398</v>
      </c>
      <c r="E60" s="249">
        <v>3000</v>
      </c>
      <c r="F60" s="64">
        <v>556</v>
      </c>
      <c r="G60" s="64">
        <v>0</v>
      </c>
      <c r="H60" s="64">
        <v>0</v>
      </c>
      <c r="I60" s="64">
        <v>0</v>
      </c>
      <c r="J60" s="64">
        <v>0</v>
      </c>
      <c r="K60" s="64">
        <v>473</v>
      </c>
      <c r="L60" s="249">
        <v>2932</v>
      </c>
      <c r="M60" s="249">
        <v>474</v>
      </c>
      <c r="N60" s="249">
        <v>0</v>
      </c>
      <c r="O60" s="249">
        <v>0</v>
      </c>
      <c r="P60" s="249">
        <v>0</v>
      </c>
      <c r="Q60" s="249">
        <v>0</v>
      </c>
      <c r="R60" s="486">
        <f t="shared" si="0"/>
        <v>447</v>
      </c>
      <c r="T60" s="480">
        <v>7619</v>
      </c>
      <c r="U60" s="480">
        <f t="shared" si="1"/>
        <v>7619</v>
      </c>
    </row>
    <row r="61" spans="1:21" s="251" customFormat="1" ht="14.25" customHeight="1">
      <c r="A61" s="247" t="s">
        <v>77</v>
      </c>
      <c r="B61" s="264" t="s">
        <v>77</v>
      </c>
      <c r="C61" s="64">
        <v>25091</v>
      </c>
      <c r="D61" s="142" t="s">
        <v>398</v>
      </c>
      <c r="E61" s="249">
        <v>3600</v>
      </c>
      <c r="F61" s="64">
        <v>591</v>
      </c>
      <c r="G61" s="64">
        <v>400</v>
      </c>
      <c r="H61" s="64">
        <v>0</v>
      </c>
      <c r="I61" s="64">
        <v>0</v>
      </c>
      <c r="J61" s="64">
        <v>205</v>
      </c>
      <c r="K61" s="64">
        <v>382</v>
      </c>
      <c r="L61" s="142" t="s">
        <v>398</v>
      </c>
      <c r="M61" s="142" t="s">
        <v>398</v>
      </c>
      <c r="N61" s="142" t="s">
        <v>398</v>
      </c>
      <c r="O61" s="142" t="s">
        <v>398</v>
      </c>
      <c r="P61" s="142" t="s">
        <v>398</v>
      </c>
      <c r="Q61" s="142" t="s">
        <v>398</v>
      </c>
      <c r="R61" s="489" t="s">
        <v>926</v>
      </c>
      <c r="T61" s="480">
        <v>12513</v>
      </c>
      <c r="U61" s="480">
        <f t="shared" si="1"/>
        <v>12513</v>
      </c>
    </row>
    <row r="62" spans="1:21" s="251" customFormat="1" ht="14.25" customHeight="1">
      <c r="A62" s="247" t="s">
        <v>79</v>
      </c>
      <c r="B62" s="264" t="s">
        <v>169</v>
      </c>
      <c r="C62" s="64">
        <v>117936</v>
      </c>
      <c r="D62" s="249">
        <v>90</v>
      </c>
      <c r="E62" s="249">
        <v>7000</v>
      </c>
      <c r="F62" s="64">
        <v>1269</v>
      </c>
      <c r="G62" s="64">
        <v>120</v>
      </c>
      <c r="H62" s="64">
        <v>0</v>
      </c>
      <c r="I62" s="64">
        <v>0</v>
      </c>
      <c r="J62" s="64">
        <v>0</v>
      </c>
      <c r="K62" s="64">
        <v>438</v>
      </c>
      <c r="L62" s="249">
        <v>11302</v>
      </c>
      <c r="M62" s="249">
        <v>1229</v>
      </c>
      <c r="N62" s="249">
        <v>119</v>
      </c>
      <c r="O62" s="249">
        <v>0</v>
      </c>
      <c r="P62" s="249">
        <v>0</v>
      </c>
      <c r="Q62" s="249">
        <v>0</v>
      </c>
      <c r="R62" s="486">
        <f aca="true" t="shared" si="2" ref="R62:R71">ROUND(SUM(L62:Q62)*1000/T62,0)</f>
        <v>658</v>
      </c>
      <c r="T62" s="480">
        <v>19216</v>
      </c>
      <c r="U62" s="480">
        <f t="shared" si="1"/>
        <v>19216</v>
      </c>
    </row>
    <row r="63" spans="1:21" s="251" customFormat="1" ht="14.25" customHeight="1">
      <c r="A63" s="247" t="s">
        <v>81</v>
      </c>
      <c r="B63" s="264" t="s">
        <v>170</v>
      </c>
      <c r="C63" s="64">
        <v>107376</v>
      </c>
      <c r="D63" s="249">
        <v>55</v>
      </c>
      <c r="E63" s="249">
        <v>7000</v>
      </c>
      <c r="F63" s="64">
        <v>855</v>
      </c>
      <c r="G63" s="64">
        <v>100</v>
      </c>
      <c r="H63" s="64">
        <v>0</v>
      </c>
      <c r="I63" s="64">
        <v>0</v>
      </c>
      <c r="J63" s="64">
        <v>0</v>
      </c>
      <c r="K63" s="64">
        <v>720</v>
      </c>
      <c r="L63" s="249">
        <v>6989</v>
      </c>
      <c r="M63" s="249">
        <v>1033</v>
      </c>
      <c r="N63" s="249">
        <v>161</v>
      </c>
      <c r="O63" s="249">
        <v>0</v>
      </c>
      <c r="P63" s="249">
        <v>0</v>
      </c>
      <c r="Q63" s="249">
        <v>0</v>
      </c>
      <c r="R63" s="486">
        <f t="shared" si="2"/>
        <v>738</v>
      </c>
      <c r="T63" s="480">
        <v>11083</v>
      </c>
      <c r="U63" s="480">
        <f t="shared" si="1"/>
        <v>11083</v>
      </c>
    </row>
    <row r="64" spans="1:21" s="251" customFormat="1" ht="14.25" customHeight="1">
      <c r="A64" s="247" t="s">
        <v>83</v>
      </c>
      <c r="B64" s="264" t="s">
        <v>84</v>
      </c>
      <c r="C64" s="64">
        <v>73183</v>
      </c>
      <c r="D64" s="249">
        <v>148</v>
      </c>
      <c r="E64" s="249">
        <v>4000</v>
      </c>
      <c r="F64" s="64">
        <v>2264</v>
      </c>
      <c r="G64" s="64">
        <v>0</v>
      </c>
      <c r="H64" s="64">
        <v>0</v>
      </c>
      <c r="I64" s="64">
        <v>0</v>
      </c>
      <c r="J64" s="64">
        <v>0</v>
      </c>
      <c r="K64" s="64">
        <v>384</v>
      </c>
      <c r="L64" s="249">
        <v>7734</v>
      </c>
      <c r="M64" s="249">
        <v>2627</v>
      </c>
      <c r="N64" s="249">
        <v>1000</v>
      </c>
      <c r="O64" s="249">
        <v>0</v>
      </c>
      <c r="P64" s="249">
        <v>0</v>
      </c>
      <c r="Q64" s="249">
        <v>0</v>
      </c>
      <c r="R64" s="486">
        <f t="shared" si="2"/>
        <v>689</v>
      </c>
      <c r="T64" s="480">
        <v>16489</v>
      </c>
      <c r="U64" s="480">
        <f t="shared" si="1"/>
        <v>16489</v>
      </c>
    </row>
    <row r="65" spans="1:21" s="251" customFormat="1" ht="14.25" customHeight="1">
      <c r="A65" s="247" t="s">
        <v>85</v>
      </c>
      <c r="B65" s="264" t="s">
        <v>86</v>
      </c>
      <c r="C65" s="64">
        <v>83594</v>
      </c>
      <c r="D65" s="249">
        <v>135</v>
      </c>
      <c r="E65" s="249">
        <v>10000</v>
      </c>
      <c r="F65" s="64">
        <v>1700</v>
      </c>
      <c r="G65" s="64">
        <v>0</v>
      </c>
      <c r="H65" s="64">
        <v>0</v>
      </c>
      <c r="I65" s="64">
        <v>0</v>
      </c>
      <c r="J65" s="64">
        <v>0</v>
      </c>
      <c r="K65" s="64">
        <v>502</v>
      </c>
      <c r="L65" s="249">
        <v>8397</v>
      </c>
      <c r="M65" s="249">
        <v>1576</v>
      </c>
      <c r="N65" s="249">
        <v>130</v>
      </c>
      <c r="O65" s="249">
        <v>0</v>
      </c>
      <c r="P65" s="249">
        <v>0</v>
      </c>
      <c r="Q65" s="249">
        <v>0</v>
      </c>
      <c r="R65" s="486">
        <f t="shared" si="2"/>
        <v>432</v>
      </c>
      <c r="T65" s="480">
        <v>23408</v>
      </c>
      <c r="U65" s="480">
        <f t="shared" si="1"/>
        <v>23408</v>
      </c>
    </row>
    <row r="66" spans="1:21" s="251" customFormat="1" ht="14.25" customHeight="1">
      <c r="A66" s="247" t="s">
        <v>87</v>
      </c>
      <c r="B66" s="264" t="s">
        <v>88</v>
      </c>
      <c r="C66" s="64">
        <v>75958</v>
      </c>
      <c r="D66" s="249">
        <v>88</v>
      </c>
      <c r="E66" s="249">
        <v>8053</v>
      </c>
      <c r="F66" s="64">
        <v>1079</v>
      </c>
      <c r="G66" s="64">
        <v>1421</v>
      </c>
      <c r="H66" s="64">
        <v>0</v>
      </c>
      <c r="I66" s="64">
        <v>0</v>
      </c>
      <c r="J66" s="64">
        <v>0</v>
      </c>
      <c r="K66" s="64">
        <v>706</v>
      </c>
      <c r="L66" s="249">
        <v>39003</v>
      </c>
      <c r="M66" s="249">
        <v>1037</v>
      </c>
      <c r="N66" s="249">
        <v>4336</v>
      </c>
      <c r="O66" s="249">
        <v>0</v>
      </c>
      <c r="P66" s="249">
        <v>0</v>
      </c>
      <c r="Q66" s="249">
        <v>0</v>
      </c>
      <c r="R66" s="486">
        <f t="shared" si="2"/>
        <v>3796</v>
      </c>
      <c r="S66" s="467"/>
      <c r="T66" s="482">
        <v>11690</v>
      </c>
      <c r="U66" s="480">
        <f t="shared" si="1"/>
        <v>11690</v>
      </c>
    </row>
    <row r="67" spans="1:21" s="251" customFormat="1" ht="14.25" customHeight="1">
      <c r="A67" s="247" t="s">
        <v>89</v>
      </c>
      <c r="B67" s="264" t="s">
        <v>90</v>
      </c>
      <c r="C67" s="64">
        <v>38879</v>
      </c>
      <c r="D67" s="249">
        <v>68</v>
      </c>
      <c r="E67" s="249">
        <v>1600</v>
      </c>
      <c r="F67" s="64">
        <v>874</v>
      </c>
      <c r="G67" s="64">
        <v>447</v>
      </c>
      <c r="H67" s="64">
        <v>0</v>
      </c>
      <c r="I67" s="64">
        <v>0</v>
      </c>
      <c r="J67" s="64">
        <v>0</v>
      </c>
      <c r="K67" s="64">
        <v>253</v>
      </c>
      <c r="L67" s="249">
        <v>14244</v>
      </c>
      <c r="M67" s="249">
        <v>723</v>
      </c>
      <c r="N67" s="249">
        <v>1151</v>
      </c>
      <c r="O67" s="249">
        <v>0</v>
      </c>
      <c r="P67" s="249">
        <v>0</v>
      </c>
      <c r="Q67" s="249">
        <v>1030</v>
      </c>
      <c r="R67" s="486">
        <f t="shared" si="2"/>
        <v>1486</v>
      </c>
      <c r="S67" s="467"/>
      <c r="T67" s="482">
        <v>11542</v>
      </c>
      <c r="U67" s="480">
        <f t="shared" si="1"/>
        <v>11542</v>
      </c>
    </row>
    <row r="68" spans="1:21" s="251" customFormat="1" ht="14.25" customHeight="1">
      <c r="A68" s="247" t="s">
        <v>91</v>
      </c>
      <c r="B68" s="264" t="s">
        <v>176</v>
      </c>
      <c r="C68" s="64">
        <v>59376</v>
      </c>
      <c r="D68" s="249">
        <v>2</v>
      </c>
      <c r="E68" s="249">
        <v>3300</v>
      </c>
      <c r="F68" s="64">
        <v>1251</v>
      </c>
      <c r="G68" s="64">
        <v>200</v>
      </c>
      <c r="H68" s="64">
        <v>0</v>
      </c>
      <c r="I68" s="64">
        <v>0</v>
      </c>
      <c r="J68" s="64">
        <v>0</v>
      </c>
      <c r="K68" s="64">
        <v>710</v>
      </c>
      <c r="L68" s="249">
        <v>3908</v>
      </c>
      <c r="M68" s="249">
        <v>1281</v>
      </c>
      <c r="N68" s="249">
        <v>384</v>
      </c>
      <c r="O68" s="249">
        <v>0</v>
      </c>
      <c r="P68" s="249">
        <v>0</v>
      </c>
      <c r="Q68" s="249">
        <v>0</v>
      </c>
      <c r="R68" s="486">
        <f t="shared" si="2"/>
        <v>816</v>
      </c>
      <c r="T68" s="480">
        <v>6828</v>
      </c>
      <c r="U68" s="480">
        <f t="shared" si="1"/>
        <v>6828</v>
      </c>
    </row>
    <row r="69" spans="1:21" s="251" customFormat="1" ht="14.25" customHeight="1">
      <c r="A69" s="247" t="s">
        <v>93</v>
      </c>
      <c r="B69" s="264" t="s">
        <v>94</v>
      </c>
      <c r="C69" s="64">
        <v>67970</v>
      </c>
      <c r="D69" s="249">
        <v>68</v>
      </c>
      <c r="E69" s="249">
        <v>2600</v>
      </c>
      <c r="F69" s="64">
        <v>786</v>
      </c>
      <c r="G69" s="64">
        <v>80</v>
      </c>
      <c r="H69" s="64">
        <v>0</v>
      </c>
      <c r="I69" s="64">
        <v>0</v>
      </c>
      <c r="J69" s="64">
        <v>0</v>
      </c>
      <c r="K69" s="64">
        <v>579</v>
      </c>
      <c r="L69" s="249">
        <v>5400</v>
      </c>
      <c r="M69" s="249">
        <v>800</v>
      </c>
      <c r="N69" s="249">
        <v>300</v>
      </c>
      <c r="O69" s="249">
        <v>0</v>
      </c>
      <c r="P69" s="249">
        <v>0</v>
      </c>
      <c r="Q69" s="249">
        <v>0</v>
      </c>
      <c r="R69" s="486">
        <f t="shared" si="2"/>
        <v>1053</v>
      </c>
      <c r="T69" s="483">
        <v>6171</v>
      </c>
      <c r="U69" s="480">
        <f t="shared" si="1"/>
        <v>6171</v>
      </c>
    </row>
    <row r="70" spans="1:21" s="251" customFormat="1" ht="14.25" customHeight="1">
      <c r="A70" s="789" t="s">
        <v>95</v>
      </c>
      <c r="B70" s="252" t="s">
        <v>96</v>
      </c>
      <c r="C70" s="253">
        <v>37225</v>
      </c>
      <c r="D70" s="254">
        <v>26</v>
      </c>
      <c r="E70" s="254">
        <v>2750</v>
      </c>
      <c r="F70" s="253">
        <v>530</v>
      </c>
      <c r="G70" s="253">
        <v>500</v>
      </c>
      <c r="H70" s="253">
        <v>0</v>
      </c>
      <c r="I70" s="253">
        <v>0</v>
      </c>
      <c r="J70" s="253">
        <v>0</v>
      </c>
      <c r="K70" s="784">
        <v>395</v>
      </c>
      <c r="L70" s="249">
        <v>3764</v>
      </c>
      <c r="M70" s="249">
        <v>640</v>
      </c>
      <c r="N70" s="249">
        <v>320</v>
      </c>
      <c r="O70" s="249">
        <v>0</v>
      </c>
      <c r="P70" s="249">
        <v>0</v>
      </c>
      <c r="Q70" s="249">
        <v>0</v>
      </c>
      <c r="R70" s="486">
        <f t="shared" si="2"/>
        <v>679</v>
      </c>
      <c r="T70" s="480">
        <v>6960</v>
      </c>
      <c r="U70" s="809">
        <f>SUM(T70:T72)</f>
        <v>10469</v>
      </c>
    </row>
    <row r="71" spans="1:21" s="251" customFormat="1" ht="14.25" customHeight="1">
      <c r="A71" s="789"/>
      <c r="B71" s="259" t="s">
        <v>243</v>
      </c>
      <c r="C71" s="260">
        <v>37143</v>
      </c>
      <c r="D71" s="261">
        <v>21</v>
      </c>
      <c r="E71" s="261">
        <v>2240</v>
      </c>
      <c r="F71" s="260">
        <v>386</v>
      </c>
      <c r="G71" s="260">
        <v>500</v>
      </c>
      <c r="H71" s="260">
        <v>0</v>
      </c>
      <c r="I71" s="260">
        <v>0</v>
      </c>
      <c r="J71" s="260">
        <v>0</v>
      </c>
      <c r="K71" s="785"/>
      <c r="L71" s="249">
        <v>1568</v>
      </c>
      <c r="M71" s="249">
        <v>222</v>
      </c>
      <c r="N71" s="249">
        <v>824</v>
      </c>
      <c r="O71" s="249">
        <v>0</v>
      </c>
      <c r="P71" s="249">
        <v>0</v>
      </c>
      <c r="Q71" s="249">
        <v>0</v>
      </c>
      <c r="R71" s="486">
        <f t="shared" si="2"/>
        <v>745</v>
      </c>
      <c r="T71" s="480">
        <v>3509</v>
      </c>
      <c r="U71" s="810"/>
    </row>
    <row r="72" spans="1:21" s="251" customFormat="1" ht="14.25" customHeight="1">
      <c r="A72" s="787" t="s">
        <v>181</v>
      </c>
      <c r="B72" s="788"/>
      <c r="C72" s="64">
        <v>74368</v>
      </c>
      <c r="D72" s="64">
        <v>47</v>
      </c>
      <c r="E72" s="64">
        <v>4990</v>
      </c>
      <c r="F72" s="64">
        <v>916</v>
      </c>
      <c r="G72" s="64">
        <v>1000</v>
      </c>
      <c r="H72" s="64">
        <v>0</v>
      </c>
      <c r="I72" s="64">
        <v>0</v>
      </c>
      <c r="J72" s="64">
        <v>0</v>
      </c>
      <c r="K72" s="786"/>
      <c r="L72" s="142" t="s">
        <v>398</v>
      </c>
      <c r="M72" s="142" t="s">
        <v>398</v>
      </c>
      <c r="N72" s="142" t="s">
        <v>398</v>
      </c>
      <c r="O72" s="142" t="s">
        <v>398</v>
      </c>
      <c r="P72" s="142" t="s">
        <v>398</v>
      </c>
      <c r="Q72" s="142" t="s">
        <v>398</v>
      </c>
      <c r="R72" s="489" t="s">
        <v>926</v>
      </c>
      <c r="T72" s="480"/>
      <c r="U72" s="810"/>
    </row>
    <row r="73" spans="1:20" s="251" customFormat="1" ht="14.25" customHeight="1">
      <c r="A73" s="247" t="s">
        <v>98</v>
      </c>
      <c r="B73" s="264" t="s">
        <v>244</v>
      </c>
      <c r="C73" s="64">
        <v>227058</v>
      </c>
      <c r="D73" s="249">
        <v>87</v>
      </c>
      <c r="E73" s="249">
        <v>4171</v>
      </c>
      <c r="F73" s="64">
        <v>1425</v>
      </c>
      <c r="G73" s="64">
        <v>50</v>
      </c>
      <c r="H73" s="64">
        <v>0</v>
      </c>
      <c r="I73" s="64">
        <v>0</v>
      </c>
      <c r="J73" s="64">
        <v>221</v>
      </c>
      <c r="K73" s="142" t="s">
        <v>185</v>
      </c>
      <c r="L73" s="249">
        <v>3706</v>
      </c>
      <c r="M73" s="249">
        <v>1497</v>
      </c>
      <c r="N73" s="249">
        <v>248</v>
      </c>
      <c r="O73" s="249">
        <v>0</v>
      </c>
      <c r="P73" s="249">
        <v>0</v>
      </c>
      <c r="Q73" s="249">
        <v>303</v>
      </c>
      <c r="R73" s="489" t="s">
        <v>927</v>
      </c>
      <c r="T73" s="480"/>
    </row>
    <row r="74" spans="1:20" s="251" customFormat="1" ht="14.25" customHeight="1" thickBot="1">
      <c r="A74" s="269" t="s">
        <v>98</v>
      </c>
      <c r="B74" s="270" t="s">
        <v>245</v>
      </c>
      <c r="C74" s="271">
        <v>18908</v>
      </c>
      <c r="D74" s="272">
        <v>6</v>
      </c>
      <c r="E74" s="272">
        <v>0</v>
      </c>
      <c r="F74" s="271">
        <v>120</v>
      </c>
      <c r="G74" s="271">
        <v>0</v>
      </c>
      <c r="H74" s="271">
        <v>0</v>
      </c>
      <c r="I74" s="271">
        <v>0</v>
      </c>
      <c r="J74" s="271">
        <v>0</v>
      </c>
      <c r="K74" s="148" t="s">
        <v>185</v>
      </c>
      <c r="L74" s="272">
        <v>57</v>
      </c>
      <c r="M74" s="272">
        <v>120</v>
      </c>
      <c r="N74" s="272">
        <v>0</v>
      </c>
      <c r="O74" s="272">
        <v>0</v>
      </c>
      <c r="P74" s="272">
        <v>0</v>
      </c>
      <c r="Q74" s="272">
        <v>0</v>
      </c>
      <c r="R74" s="491" t="s">
        <v>927</v>
      </c>
      <c r="T74" s="480"/>
    </row>
    <row r="75" spans="1:18" ht="15.75" customHeight="1">
      <c r="A75" s="421" t="s">
        <v>928</v>
      </c>
      <c r="C75" s="275"/>
      <c r="D75" s="243"/>
      <c r="E75" s="243"/>
      <c r="F75" s="243"/>
      <c r="G75" s="243"/>
      <c r="H75" s="243"/>
      <c r="I75" s="243"/>
      <c r="J75" s="243"/>
      <c r="K75" s="243"/>
      <c r="L75" s="243"/>
      <c r="M75" s="243"/>
      <c r="N75" s="243"/>
      <c r="O75" s="243"/>
      <c r="P75" s="243"/>
      <c r="Q75" s="243"/>
      <c r="R75" s="243"/>
    </row>
    <row r="76" spans="1:18" ht="15.75" customHeight="1">
      <c r="A76" s="274" t="s">
        <v>929</v>
      </c>
      <c r="C76" s="275"/>
      <c r="D76" s="243"/>
      <c r="E76" s="243"/>
      <c r="F76" s="243"/>
      <c r="G76" s="243"/>
      <c r="H76" s="243"/>
      <c r="I76" s="243"/>
      <c r="J76" s="243"/>
      <c r="K76" s="243"/>
      <c r="L76" s="243"/>
      <c r="M76" s="243"/>
      <c r="N76" s="243"/>
      <c r="O76" s="243"/>
      <c r="P76" s="243"/>
      <c r="Q76" s="243"/>
      <c r="R76" s="243"/>
    </row>
    <row r="77" ht="13.5">
      <c r="C77" s="276"/>
    </row>
    <row r="78" ht="13.5">
      <c r="C78" s="278"/>
    </row>
    <row r="79" spans="3:20" ht="13.5">
      <c r="C79" s="278"/>
      <c r="R79" s="818" t="s">
        <v>396</v>
      </c>
      <c r="S79" s="813"/>
      <c r="T79" s="484">
        <f>SUM(T4:T73)</f>
        <v>1818195</v>
      </c>
    </row>
    <row r="80" spans="3:14" ht="13.5">
      <c r="C80" s="278"/>
      <c r="E80" s="816" t="s">
        <v>393</v>
      </c>
      <c r="F80" s="817"/>
      <c r="G80" s="817"/>
      <c r="H80" s="817"/>
      <c r="I80" s="815">
        <f>SUM(E12:J12,E17:J17,E22:J22,E23:J24,E27:J27,E28:J28,E31:J31,E34:J34,E38:J38,E39:J39,E44:J44,E48:J48,E54:J54,E55:J69,E72:J72)</f>
        <v>456382</v>
      </c>
      <c r="J80" s="815"/>
      <c r="K80" s="478" t="s">
        <v>394</v>
      </c>
      <c r="L80" s="477"/>
      <c r="M80" s="477"/>
      <c r="N80" s="477"/>
    </row>
    <row r="81" spans="3:14" ht="13.5">
      <c r="C81" s="278"/>
      <c r="N81" s="279"/>
    </row>
    <row r="82" spans="3:11" ht="13.5">
      <c r="C82" s="278"/>
      <c r="E82" s="816" t="s">
        <v>397</v>
      </c>
      <c r="F82" s="817"/>
      <c r="G82" s="817"/>
      <c r="H82" s="817"/>
      <c r="I82" s="815">
        <f>SUM(L4:Q11,L13:Q13,L18:Q21,L23:Q24,L25:Q26,L28:Q28,L29:Q30,L32:Q33,L35:Q37,L39:Q39,L40:Q43,L45:Q47,L49:Q53,L55:Q60,L62:Q69,L70:Q71)</f>
        <v>524496</v>
      </c>
      <c r="J82" s="815"/>
      <c r="K82" s="478" t="s">
        <v>394</v>
      </c>
    </row>
    <row r="83" ht="13.5">
      <c r="C83" s="278"/>
    </row>
    <row r="84" spans="1:7" ht="13.5">
      <c r="A84" s="274" t="s">
        <v>933</v>
      </c>
      <c r="C84" s="278"/>
      <c r="D84" s="814">
        <f>SUM(C12,C17,C22,C23,C24,C27,C28,C31,C34,C38,C39,C44,C48,C54,C55:C69,C72)</f>
        <v>5066580</v>
      </c>
      <c r="E84" s="814"/>
      <c r="F84" s="814"/>
      <c r="G84" s="279" t="s">
        <v>932</v>
      </c>
    </row>
    <row r="85" ht="13.5">
      <c r="C85" s="278"/>
    </row>
    <row r="86" ht="13.5">
      <c r="C86" s="278"/>
    </row>
    <row r="87" ht="13.5">
      <c r="C87" s="278"/>
    </row>
    <row r="88" ht="13.5">
      <c r="C88" s="278"/>
    </row>
    <row r="89" ht="13.5">
      <c r="C89" s="278"/>
    </row>
    <row r="90" ht="13.5">
      <c r="C90" s="278"/>
    </row>
    <row r="91" ht="13.5">
      <c r="C91" s="278"/>
    </row>
    <row r="92" ht="13.5">
      <c r="C92" s="278"/>
    </row>
    <row r="93" ht="13.5">
      <c r="C93" s="278"/>
    </row>
    <row r="94" ht="13.5">
      <c r="C94" s="278"/>
    </row>
    <row r="95" ht="13.5">
      <c r="C95" s="278"/>
    </row>
    <row r="96" ht="13.5">
      <c r="C96" s="278"/>
    </row>
    <row r="97" ht="13.5">
      <c r="C97" s="278"/>
    </row>
    <row r="98" ht="13.5">
      <c r="C98" s="278"/>
    </row>
    <row r="99" ht="13.5">
      <c r="C99" s="278"/>
    </row>
    <row r="100" ht="13.5">
      <c r="C100" s="278"/>
    </row>
    <row r="101" ht="13.5">
      <c r="C101" s="278"/>
    </row>
    <row r="102" ht="13.5">
      <c r="C102" s="278"/>
    </row>
    <row r="103" ht="13.5">
      <c r="C103" s="278"/>
    </row>
    <row r="104" ht="13.5">
      <c r="C104" s="278"/>
    </row>
    <row r="105" ht="13.5">
      <c r="C105" s="278"/>
    </row>
    <row r="106" ht="13.5">
      <c r="C106" s="278"/>
    </row>
    <row r="107" ht="13.5">
      <c r="C107" s="278"/>
    </row>
    <row r="108" ht="13.5">
      <c r="C108" s="278"/>
    </row>
    <row r="109" ht="13.5">
      <c r="C109" s="278"/>
    </row>
  </sheetData>
  <sheetProtection/>
  <mergeCells count="59">
    <mergeCell ref="D84:F84"/>
    <mergeCell ref="U45:U48"/>
    <mergeCell ref="U49:U54"/>
    <mergeCell ref="U70:U72"/>
    <mergeCell ref="I80:J80"/>
    <mergeCell ref="E80:H80"/>
    <mergeCell ref="R79:S79"/>
    <mergeCell ref="E82:H82"/>
    <mergeCell ref="I82:J82"/>
    <mergeCell ref="R4:R9"/>
    <mergeCell ref="T4:T9"/>
    <mergeCell ref="T13:T17"/>
    <mergeCell ref="U29:U31"/>
    <mergeCell ref="U32:U34"/>
    <mergeCell ref="U35:U38"/>
    <mergeCell ref="U40:U44"/>
    <mergeCell ref="U4:U12"/>
    <mergeCell ref="U13:U17"/>
    <mergeCell ref="U18:U22"/>
    <mergeCell ref="U25:U27"/>
    <mergeCell ref="A70:A71"/>
    <mergeCell ref="K45:K48"/>
    <mergeCell ref="K49:K54"/>
    <mergeCell ref="A54:B54"/>
    <mergeCell ref="A49:A53"/>
    <mergeCell ref="A48:B48"/>
    <mergeCell ref="K70:K72"/>
    <mergeCell ref="A32:A33"/>
    <mergeCell ref="A29:A30"/>
    <mergeCell ref="A34:B34"/>
    <mergeCell ref="A38:B38"/>
    <mergeCell ref="A27:B27"/>
    <mergeCell ref="K4:K12"/>
    <mergeCell ref="K13:K17"/>
    <mergeCell ref="A18:A21"/>
    <mergeCell ref="A25:A26"/>
    <mergeCell ref="K25:K26"/>
    <mergeCell ref="A4:A11"/>
    <mergeCell ref="A13:A16"/>
    <mergeCell ref="A12:B12"/>
    <mergeCell ref="A17:B17"/>
    <mergeCell ref="A22:B22"/>
    <mergeCell ref="L1:R1"/>
    <mergeCell ref="E1:K1"/>
    <mergeCell ref="R13:R17"/>
    <mergeCell ref="C1:D1"/>
    <mergeCell ref="K18:K22"/>
    <mergeCell ref="A1:A2"/>
    <mergeCell ref="B1:B2"/>
    <mergeCell ref="K40:K44"/>
    <mergeCell ref="A31:B31"/>
    <mergeCell ref="A35:A37"/>
    <mergeCell ref="A72:B72"/>
    <mergeCell ref="K35:K38"/>
    <mergeCell ref="K32:K34"/>
    <mergeCell ref="K29:K31"/>
    <mergeCell ref="A40:A43"/>
    <mergeCell ref="A45:A47"/>
    <mergeCell ref="A44:B44"/>
  </mergeCells>
  <printOptions gridLines="1" horizontalCentered="1" verticalCentered="1"/>
  <pageMargins left="0.45" right="0.17" top="0.22" bottom="0.32" header="0.23" footer="0.33"/>
  <pageSetup horizontalDpi="600" verticalDpi="600" orientation="portrait" paperSize="9" scale="75" r:id="rId1"/>
  <headerFooter alignWithMargins="0">
    <oddHeader>&amp;C&amp;"ＭＳ Ｐゴシック,太字"&amp;14&amp;E&amp;A</oddHeader>
    <oddFooter>&amp;C--4--</oddFooter>
  </headerFooter>
</worksheet>
</file>

<file path=xl/worksheets/sheet6.xml><?xml version="1.0" encoding="utf-8"?>
<worksheet xmlns="http://schemas.openxmlformats.org/spreadsheetml/2006/main" xmlns:r="http://schemas.openxmlformats.org/officeDocument/2006/relationships">
  <dimension ref="A1:L97"/>
  <sheetViews>
    <sheetView zoomScaleSheetLayoutView="100" workbookViewId="0" topLeftCell="A55">
      <selection activeCell="A1" sqref="A1"/>
    </sheetView>
  </sheetViews>
  <sheetFormatPr defaultColWidth="9.00390625" defaultRowHeight="13.5"/>
  <cols>
    <col min="1" max="1" width="4.25390625" style="1" customWidth="1"/>
    <col min="2" max="2" width="8.375" style="1" customWidth="1"/>
    <col min="3" max="3" width="8.50390625" style="51" customWidth="1"/>
    <col min="4" max="5" width="9.75390625" style="277" customWidth="1"/>
    <col min="6" max="7" width="10.625" style="277" customWidth="1"/>
    <col min="8" max="8" width="9.125" style="277" customWidth="1"/>
    <col min="9" max="9" width="10.625" style="277" customWidth="1"/>
    <col min="10" max="10" width="9.75390625" style="277" customWidth="1"/>
    <col min="11" max="11" width="9.125" style="277" customWidth="1"/>
    <col min="12" max="12" width="10.625" style="277" customWidth="1"/>
    <col min="13" max="16384" width="9.00390625" style="1" customWidth="1"/>
  </cols>
  <sheetData>
    <row r="1" spans="1:12" ht="22.5" customHeight="1">
      <c r="A1" s="553" t="s">
        <v>188</v>
      </c>
      <c r="B1" s="753" t="s">
        <v>3</v>
      </c>
      <c r="C1" s="821" t="s">
        <v>4</v>
      </c>
      <c r="D1" s="822" t="s">
        <v>268</v>
      </c>
      <c r="E1" s="822"/>
      <c r="F1" s="822"/>
      <c r="G1" s="822" t="s">
        <v>269</v>
      </c>
      <c r="H1" s="822"/>
      <c r="I1" s="822"/>
      <c r="J1" s="822" t="s">
        <v>270</v>
      </c>
      <c r="K1" s="822"/>
      <c r="L1" s="822"/>
    </row>
    <row r="2" spans="1:12" ht="26.25" customHeight="1">
      <c r="A2" s="825"/>
      <c r="B2" s="753"/>
      <c r="C2" s="821"/>
      <c r="D2" s="281" t="s">
        <v>271</v>
      </c>
      <c r="E2" s="282" t="s">
        <v>272</v>
      </c>
      <c r="F2" s="282" t="s">
        <v>273</v>
      </c>
      <c r="G2" s="281" t="s">
        <v>271</v>
      </c>
      <c r="H2" s="282" t="s">
        <v>272</v>
      </c>
      <c r="I2" s="282" t="s">
        <v>273</v>
      </c>
      <c r="J2" s="281" t="s">
        <v>271</v>
      </c>
      <c r="K2" s="281" t="s">
        <v>272</v>
      </c>
      <c r="L2" s="282" t="s">
        <v>273</v>
      </c>
    </row>
    <row r="3" spans="1:12" ht="14.25" customHeight="1">
      <c r="A3" s="111"/>
      <c r="B3" s="63" t="s">
        <v>10</v>
      </c>
      <c r="C3" s="167" t="s">
        <v>11</v>
      </c>
      <c r="D3" s="64">
        <v>66211</v>
      </c>
      <c r="E3" s="142" t="s">
        <v>274</v>
      </c>
      <c r="F3" s="142" t="s">
        <v>398</v>
      </c>
      <c r="G3" s="64">
        <v>7495</v>
      </c>
      <c r="H3" s="142" t="s">
        <v>274</v>
      </c>
      <c r="I3" s="142" t="s">
        <v>274</v>
      </c>
      <c r="J3" s="64">
        <v>73706</v>
      </c>
      <c r="K3" s="142" t="s">
        <v>274</v>
      </c>
      <c r="L3" s="142" t="s">
        <v>398</v>
      </c>
    </row>
    <row r="4" spans="1:12" ht="14.25" customHeight="1">
      <c r="A4" s="111"/>
      <c r="B4" s="626" t="s">
        <v>12</v>
      </c>
      <c r="C4" s="65" t="s">
        <v>208</v>
      </c>
      <c r="D4" s="253">
        <v>35858</v>
      </c>
      <c r="E4" s="254">
        <v>9437</v>
      </c>
      <c r="F4" s="254">
        <v>0</v>
      </c>
      <c r="G4" s="253">
        <v>1808</v>
      </c>
      <c r="H4" s="253">
        <v>0</v>
      </c>
      <c r="I4" s="253">
        <v>0</v>
      </c>
      <c r="J4" s="253">
        <v>37666</v>
      </c>
      <c r="K4" s="254">
        <v>9437</v>
      </c>
      <c r="L4" s="254">
        <v>0</v>
      </c>
    </row>
    <row r="5" spans="1:12" ht="14.25" customHeight="1">
      <c r="A5" s="111"/>
      <c r="B5" s="626"/>
      <c r="C5" s="70" t="s">
        <v>209</v>
      </c>
      <c r="D5" s="258" t="s">
        <v>398</v>
      </c>
      <c r="E5" s="258" t="s">
        <v>398</v>
      </c>
      <c r="F5" s="258" t="s">
        <v>398</v>
      </c>
      <c r="G5" s="258" t="s">
        <v>182</v>
      </c>
      <c r="H5" s="258" t="s">
        <v>182</v>
      </c>
      <c r="I5" s="258" t="s">
        <v>182</v>
      </c>
      <c r="J5" s="258" t="s">
        <v>398</v>
      </c>
      <c r="K5" s="258" t="s">
        <v>398</v>
      </c>
      <c r="L5" s="258" t="s">
        <v>398</v>
      </c>
    </row>
    <row r="6" spans="1:12" ht="14.25" customHeight="1">
      <c r="A6" s="111"/>
      <c r="B6" s="626"/>
      <c r="C6" s="70" t="s">
        <v>275</v>
      </c>
      <c r="D6" s="256">
        <v>4115</v>
      </c>
      <c r="E6" s="257">
        <v>0</v>
      </c>
      <c r="F6" s="257">
        <v>0</v>
      </c>
      <c r="G6" s="256">
        <v>32</v>
      </c>
      <c r="H6" s="256">
        <v>0</v>
      </c>
      <c r="I6" s="256">
        <v>0</v>
      </c>
      <c r="J6" s="256">
        <v>4147</v>
      </c>
      <c r="K6" s="257">
        <v>0</v>
      </c>
      <c r="L6" s="257">
        <v>0</v>
      </c>
    </row>
    <row r="7" spans="1:12" ht="14.25" customHeight="1">
      <c r="A7" s="111"/>
      <c r="B7" s="626"/>
      <c r="C7" s="70" t="s">
        <v>276</v>
      </c>
      <c r="D7" s="256">
        <v>5572</v>
      </c>
      <c r="E7" s="257">
        <v>0</v>
      </c>
      <c r="F7" s="257">
        <v>0</v>
      </c>
      <c r="G7" s="256">
        <v>465</v>
      </c>
      <c r="H7" s="256">
        <v>0</v>
      </c>
      <c r="I7" s="256">
        <v>0</v>
      </c>
      <c r="J7" s="256">
        <v>6037</v>
      </c>
      <c r="K7" s="257">
        <v>0</v>
      </c>
      <c r="L7" s="257">
        <v>0</v>
      </c>
    </row>
    <row r="8" spans="1:12" ht="14.25" customHeight="1">
      <c r="A8" s="111"/>
      <c r="B8" s="626"/>
      <c r="C8" s="70" t="s">
        <v>277</v>
      </c>
      <c r="D8" s="256">
        <v>15772</v>
      </c>
      <c r="E8" s="257">
        <v>0</v>
      </c>
      <c r="F8" s="257">
        <v>0</v>
      </c>
      <c r="G8" s="256">
        <v>1115</v>
      </c>
      <c r="H8" s="256">
        <v>0</v>
      </c>
      <c r="I8" s="256">
        <v>0</v>
      </c>
      <c r="J8" s="256">
        <v>16887</v>
      </c>
      <c r="K8" s="257">
        <v>0</v>
      </c>
      <c r="L8" s="257">
        <v>0</v>
      </c>
    </row>
    <row r="9" spans="1:12" ht="14.25" customHeight="1">
      <c r="A9" s="111"/>
      <c r="B9" s="626"/>
      <c r="C9" s="70" t="s">
        <v>278</v>
      </c>
      <c r="D9" s="256">
        <v>4411</v>
      </c>
      <c r="E9" s="257">
        <v>0</v>
      </c>
      <c r="F9" s="257">
        <v>0</v>
      </c>
      <c r="G9" s="256">
        <v>66</v>
      </c>
      <c r="H9" s="256">
        <v>0</v>
      </c>
      <c r="I9" s="256">
        <v>0</v>
      </c>
      <c r="J9" s="256">
        <v>4477</v>
      </c>
      <c r="K9" s="257">
        <v>0</v>
      </c>
      <c r="L9" s="257">
        <v>0</v>
      </c>
    </row>
    <row r="10" spans="1:12" ht="14.25" customHeight="1">
      <c r="A10" s="111"/>
      <c r="B10" s="626"/>
      <c r="C10" s="70" t="s">
        <v>279</v>
      </c>
      <c r="D10" s="256">
        <v>2400</v>
      </c>
      <c r="E10" s="257">
        <v>0</v>
      </c>
      <c r="F10" s="257">
        <v>0</v>
      </c>
      <c r="G10" s="256">
        <v>207</v>
      </c>
      <c r="H10" s="256">
        <v>0</v>
      </c>
      <c r="I10" s="256">
        <v>0</v>
      </c>
      <c r="J10" s="256">
        <v>2607</v>
      </c>
      <c r="K10" s="257">
        <v>0</v>
      </c>
      <c r="L10" s="257">
        <v>0</v>
      </c>
    </row>
    <row r="11" spans="1:12" ht="14.25" customHeight="1">
      <c r="A11" s="111"/>
      <c r="B11" s="626"/>
      <c r="C11" s="136" t="s">
        <v>280</v>
      </c>
      <c r="D11" s="260">
        <v>1961</v>
      </c>
      <c r="E11" s="261">
        <v>0</v>
      </c>
      <c r="F11" s="261">
        <v>0</v>
      </c>
      <c r="G11" s="260">
        <v>719</v>
      </c>
      <c r="H11" s="260">
        <v>0</v>
      </c>
      <c r="I11" s="256">
        <v>0</v>
      </c>
      <c r="J11" s="260">
        <v>2680</v>
      </c>
      <c r="K11" s="261">
        <v>0</v>
      </c>
      <c r="L11" s="261">
        <v>0</v>
      </c>
    </row>
    <row r="12" spans="2:12" ht="14.25" customHeight="1">
      <c r="B12" s="819" t="s">
        <v>265</v>
      </c>
      <c r="C12" s="820"/>
      <c r="D12" s="64">
        <v>70089</v>
      </c>
      <c r="E12" s="64">
        <v>9437</v>
      </c>
      <c r="F12" s="64">
        <v>0</v>
      </c>
      <c r="G12" s="64">
        <v>4412</v>
      </c>
      <c r="H12" s="64">
        <v>0</v>
      </c>
      <c r="I12" s="64">
        <v>0</v>
      </c>
      <c r="J12" s="64">
        <v>74501</v>
      </c>
      <c r="K12" s="64">
        <v>9437</v>
      </c>
      <c r="L12" s="64">
        <v>0</v>
      </c>
    </row>
    <row r="13" spans="1:12" ht="14.25" customHeight="1">
      <c r="A13" s="111"/>
      <c r="B13" s="626" t="s">
        <v>21</v>
      </c>
      <c r="C13" s="65" t="s">
        <v>216</v>
      </c>
      <c r="D13" s="253">
        <v>24279</v>
      </c>
      <c r="E13" s="254">
        <v>39247</v>
      </c>
      <c r="F13" s="254">
        <v>1679</v>
      </c>
      <c r="G13" s="253">
        <v>37137</v>
      </c>
      <c r="H13" s="253">
        <v>0</v>
      </c>
      <c r="I13" s="253">
        <v>305</v>
      </c>
      <c r="J13" s="253">
        <v>61416</v>
      </c>
      <c r="K13" s="254">
        <v>39247</v>
      </c>
      <c r="L13" s="254">
        <v>1984</v>
      </c>
    </row>
    <row r="14" spans="1:12" ht="14.25" customHeight="1">
      <c r="A14" s="111"/>
      <c r="B14" s="626"/>
      <c r="C14" s="70" t="s">
        <v>217</v>
      </c>
      <c r="D14" s="256">
        <v>7516</v>
      </c>
      <c r="E14" s="257">
        <v>0</v>
      </c>
      <c r="F14" s="257">
        <v>0</v>
      </c>
      <c r="G14" s="256">
        <v>497</v>
      </c>
      <c r="H14" s="256">
        <v>0</v>
      </c>
      <c r="I14" s="256">
        <v>0</v>
      </c>
      <c r="J14" s="256">
        <v>8013</v>
      </c>
      <c r="K14" s="257">
        <v>0</v>
      </c>
      <c r="L14" s="257">
        <v>0</v>
      </c>
    </row>
    <row r="15" spans="1:12" ht="14.25" customHeight="1">
      <c r="A15" s="111"/>
      <c r="B15" s="626"/>
      <c r="C15" s="70" t="s">
        <v>218</v>
      </c>
      <c r="D15" s="256">
        <v>7645</v>
      </c>
      <c r="E15" s="258" t="s">
        <v>398</v>
      </c>
      <c r="F15" s="258" t="s">
        <v>398</v>
      </c>
      <c r="G15" s="256">
        <v>449</v>
      </c>
      <c r="H15" s="258" t="s">
        <v>182</v>
      </c>
      <c r="I15" s="258" t="s">
        <v>182</v>
      </c>
      <c r="J15" s="256">
        <v>8094</v>
      </c>
      <c r="K15" s="258" t="s">
        <v>398</v>
      </c>
      <c r="L15" s="258" t="s">
        <v>398</v>
      </c>
    </row>
    <row r="16" spans="1:12" ht="14.25" customHeight="1">
      <c r="A16" s="111"/>
      <c r="B16" s="626"/>
      <c r="C16" s="136" t="s">
        <v>281</v>
      </c>
      <c r="D16" s="260">
        <v>9036</v>
      </c>
      <c r="E16" s="261">
        <v>0</v>
      </c>
      <c r="F16" s="261">
        <v>0</v>
      </c>
      <c r="G16" s="260">
        <v>547</v>
      </c>
      <c r="H16" s="260">
        <v>0</v>
      </c>
      <c r="I16" s="260">
        <v>0</v>
      </c>
      <c r="J16" s="260">
        <v>9583</v>
      </c>
      <c r="K16" s="261">
        <v>0</v>
      </c>
      <c r="L16" s="261">
        <v>0</v>
      </c>
    </row>
    <row r="17" spans="2:12" ht="14.25" customHeight="1">
      <c r="B17" s="819" t="s">
        <v>132</v>
      </c>
      <c r="C17" s="820"/>
      <c r="D17" s="64">
        <v>48476</v>
      </c>
      <c r="E17" s="64">
        <v>39247</v>
      </c>
      <c r="F17" s="64">
        <v>1679</v>
      </c>
      <c r="G17" s="64">
        <v>38630</v>
      </c>
      <c r="H17" s="64">
        <v>0</v>
      </c>
      <c r="I17" s="64">
        <v>305</v>
      </c>
      <c r="J17" s="64">
        <v>87106</v>
      </c>
      <c r="K17" s="64">
        <v>39247</v>
      </c>
      <c r="L17" s="64">
        <v>1984</v>
      </c>
    </row>
    <row r="18" spans="1:12" ht="14.25" customHeight="1">
      <c r="A18" s="111"/>
      <c r="B18" s="626" t="s">
        <v>26</v>
      </c>
      <c r="C18" s="65" t="s">
        <v>221</v>
      </c>
      <c r="D18" s="253">
        <v>12192</v>
      </c>
      <c r="E18" s="254">
        <v>1781</v>
      </c>
      <c r="F18" s="254">
        <v>0</v>
      </c>
      <c r="G18" s="253">
        <v>2325</v>
      </c>
      <c r="H18" s="253">
        <v>0</v>
      </c>
      <c r="I18" s="253">
        <v>0</v>
      </c>
      <c r="J18" s="253">
        <v>14517</v>
      </c>
      <c r="K18" s="254">
        <v>1781</v>
      </c>
      <c r="L18" s="254">
        <v>0</v>
      </c>
    </row>
    <row r="19" spans="1:12" ht="14.25" customHeight="1">
      <c r="A19" s="111"/>
      <c r="B19" s="626"/>
      <c r="C19" s="70" t="s">
        <v>28</v>
      </c>
      <c r="D19" s="256">
        <v>281</v>
      </c>
      <c r="E19" s="257">
        <v>0</v>
      </c>
      <c r="F19" s="257">
        <v>0</v>
      </c>
      <c r="G19" s="256">
        <v>370</v>
      </c>
      <c r="H19" s="256">
        <v>0</v>
      </c>
      <c r="I19" s="256">
        <v>0</v>
      </c>
      <c r="J19" s="256">
        <v>651</v>
      </c>
      <c r="K19" s="257">
        <v>0</v>
      </c>
      <c r="L19" s="257">
        <v>0</v>
      </c>
    </row>
    <row r="20" spans="1:12" ht="14.25" customHeight="1">
      <c r="A20" s="111"/>
      <c r="B20" s="626"/>
      <c r="C20" s="70" t="s">
        <v>29</v>
      </c>
      <c r="D20" s="256">
        <v>1196</v>
      </c>
      <c r="E20" s="257">
        <v>0</v>
      </c>
      <c r="F20" s="257">
        <v>0</v>
      </c>
      <c r="G20" s="256">
        <v>177</v>
      </c>
      <c r="H20" s="256">
        <v>0</v>
      </c>
      <c r="I20" s="256">
        <v>0</v>
      </c>
      <c r="J20" s="256">
        <v>1373</v>
      </c>
      <c r="K20" s="257">
        <v>0</v>
      </c>
      <c r="L20" s="257">
        <v>0</v>
      </c>
    </row>
    <row r="21" spans="1:12" ht="14.25" customHeight="1">
      <c r="A21" s="111"/>
      <c r="B21" s="626"/>
      <c r="C21" s="136" t="s">
        <v>30</v>
      </c>
      <c r="D21" s="260">
        <v>1850</v>
      </c>
      <c r="E21" s="261">
        <v>0</v>
      </c>
      <c r="F21" s="261">
        <v>0</v>
      </c>
      <c r="G21" s="260">
        <v>627</v>
      </c>
      <c r="H21" s="260">
        <v>0</v>
      </c>
      <c r="I21" s="260">
        <v>0</v>
      </c>
      <c r="J21" s="260">
        <v>2477</v>
      </c>
      <c r="K21" s="261">
        <v>0</v>
      </c>
      <c r="L21" s="261">
        <v>0</v>
      </c>
    </row>
    <row r="22" spans="2:12" ht="14.25" customHeight="1">
      <c r="B22" s="819" t="s">
        <v>135</v>
      </c>
      <c r="C22" s="820"/>
      <c r="D22" s="64">
        <v>15519</v>
      </c>
      <c r="E22" s="64">
        <v>1781</v>
      </c>
      <c r="F22" s="64">
        <v>0</v>
      </c>
      <c r="G22" s="64">
        <v>3499</v>
      </c>
      <c r="H22" s="64">
        <v>0</v>
      </c>
      <c r="I22" s="64">
        <v>0</v>
      </c>
      <c r="J22" s="64">
        <v>19018</v>
      </c>
      <c r="K22" s="64">
        <v>1781</v>
      </c>
      <c r="L22" s="64">
        <v>0</v>
      </c>
    </row>
    <row r="23" spans="1:12" ht="14.25" customHeight="1">
      <c r="A23" s="283"/>
      <c r="B23" s="63" t="s">
        <v>31</v>
      </c>
      <c r="C23" s="63" t="s">
        <v>282</v>
      </c>
      <c r="D23" s="64">
        <v>7833</v>
      </c>
      <c r="E23" s="249">
        <v>0</v>
      </c>
      <c r="F23" s="249">
        <v>2172</v>
      </c>
      <c r="G23" s="64">
        <v>1048</v>
      </c>
      <c r="H23" s="64">
        <v>0</v>
      </c>
      <c r="I23" s="64">
        <v>28</v>
      </c>
      <c r="J23" s="64">
        <v>8881</v>
      </c>
      <c r="K23" s="249">
        <v>0</v>
      </c>
      <c r="L23" s="249">
        <v>2200</v>
      </c>
    </row>
    <row r="24" spans="1:12" ht="14.25" customHeight="1">
      <c r="A24" s="111"/>
      <c r="B24" s="63" t="s">
        <v>33</v>
      </c>
      <c r="C24" s="63" t="s">
        <v>224</v>
      </c>
      <c r="D24" s="64">
        <v>4104</v>
      </c>
      <c r="E24" s="142" t="s">
        <v>398</v>
      </c>
      <c r="F24" s="142" t="s">
        <v>398</v>
      </c>
      <c r="G24" s="64">
        <v>136</v>
      </c>
      <c r="H24" s="142" t="s">
        <v>182</v>
      </c>
      <c r="I24" s="142" t="s">
        <v>182</v>
      </c>
      <c r="J24" s="64">
        <v>4240</v>
      </c>
      <c r="K24" s="142" t="s">
        <v>398</v>
      </c>
      <c r="L24" s="142" t="s">
        <v>398</v>
      </c>
    </row>
    <row r="25" spans="1:12" ht="14.25" customHeight="1">
      <c r="A25" s="111"/>
      <c r="B25" s="626" t="s">
        <v>35</v>
      </c>
      <c r="C25" s="65" t="s">
        <v>225</v>
      </c>
      <c r="D25" s="253">
        <v>5870</v>
      </c>
      <c r="E25" s="254">
        <v>846</v>
      </c>
      <c r="F25" s="284" t="s">
        <v>398</v>
      </c>
      <c r="G25" s="253">
        <v>128</v>
      </c>
      <c r="H25" s="253">
        <v>0</v>
      </c>
      <c r="I25" s="284" t="s">
        <v>182</v>
      </c>
      <c r="J25" s="253">
        <v>5998</v>
      </c>
      <c r="K25" s="254">
        <v>846</v>
      </c>
      <c r="L25" s="284" t="s">
        <v>398</v>
      </c>
    </row>
    <row r="26" spans="1:12" ht="14.25" customHeight="1">
      <c r="A26" s="111"/>
      <c r="B26" s="626"/>
      <c r="C26" s="136" t="s">
        <v>37</v>
      </c>
      <c r="D26" s="260">
        <v>1801</v>
      </c>
      <c r="E26" s="261">
        <v>0</v>
      </c>
      <c r="F26" s="261">
        <v>0</v>
      </c>
      <c r="G26" s="260">
        <v>520</v>
      </c>
      <c r="H26" s="260">
        <v>0</v>
      </c>
      <c r="I26" s="260">
        <v>0</v>
      </c>
      <c r="J26" s="260">
        <v>2321</v>
      </c>
      <c r="K26" s="261">
        <v>0</v>
      </c>
      <c r="L26" s="261">
        <v>0</v>
      </c>
    </row>
    <row r="27" spans="2:12" ht="14.25" customHeight="1">
      <c r="B27" s="819" t="s">
        <v>141</v>
      </c>
      <c r="C27" s="820"/>
      <c r="D27" s="64">
        <v>7671</v>
      </c>
      <c r="E27" s="64">
        <v>846</v>
      </c>
      <c r="F27" s="64">
        <v>0</v>
      </c>
      <c r="G27" s="64">
        <v>648</v>
      </c>
      <c r="H27" s="64">
        <v>0</v>
      </c>
      <c r="I27" s="64">
        <v>0</v>
      </c>
      <c r="J27" s="64">
        <v>8319</v>
      </c>
      <c r="K27" s="64">
        <v>846</v>
      </c>
      <c r="L27" s="64">
        <v>0</v>
      </c>
    </row>
    <row r="28" spans="1:12" ht="14.25" customHeight="1">
      <c r="A28" s="111"/>
      <c r="B28" s="63" t="s">
        <v>38</v>
      </c>
      <c r="C28" s="63" t="s">
        <v>227</v>
      </c>
      <c r="D28" s="64">
        <v>5966</v>
      </c>
      <c r="E28" s="64">
        <v>928</v>
      </c>
      <c r="F28" s="64">
        <v>0</v>
      </c>
      <c r="G28" s="64">
        <v>766</v>
      </c>
      <c r="H28" s="64">
        <v>0</v>
      </c>
      <c r="I28" s="64">
        <v>0</v>
      </c>
      <c r="J28" s="64">
        <v>6732</v>
      </c>
      <c r="K28" s="64">
        <v>928</v>
      </c>
      <c r="L28" s="64">
        <v>0</v>
      </c>
    </row>
    <row r="29" spans="1:12" ht="14.25" customHeight="1">
      <c r="A29" s="111"/>
      <c r="B29" s="626" t="s">
        <v>40</v>
      </c>
      <c r="C29" s="65" t="s">
        <v>228</v>
      </c>
      <c r="D29" s="253">
        <v>2371</v>
      </c>
      <c r="E29" s="253">
        <v>0</v>
      </c>
      <c r="F29" s="253">
        <v>0</v>
      </c>
      <c r="G29" s="253">
        <v>486</v>
      </c>
      <c r="H29" s="253">
        <v>0</v>
      </c>
      <c r="I29" s="253">
        <v>0</v>
      </c>
      <c r="J29" s="253">
        <v>2857</v>
      </c>
      <c r="K29" s="253">
        <v>0</v>
      </c>
      <c r="L29" s="253">
        <v>0</v>
      </c>
    </row>
    <row r="30" spans="1:12" ht="14.25" customHeight="1">
      <c r="A30" s="111"/>
      <c r="B30" s="626"/>
      <c r="C30" s="136" t="s">
        <v>229</v>
      </c>
      <c r="D30" s="260">
        <v>2000</v>
      </c>
      <c r="E30" s="260">
        <v>0</v>
      </c>
      <c r="F30" s="260">
        <v>0</v>
      </c>
      <c r="G30" s="260">
        <v>0</v>
      </c>
      <c r="H30" s="260">
        <v>0</v>
      </c>
      <c r="I30" s="260">
        <v>0</v>
      </c>
      <c r="J30" s="260">
        <v>2000</v>
      </c>
      <c r="K30" s="260">
        <v>0</v>
      </c>
      <c r="L30" s="260">
        <v>0</v>
      </c>
    </row>
    <row r="31" spans="2:12" ht="14.25" customHeight="1">
      <c r="B31" s="819" t="s">
        <v>283</v>
      </c>
      <c r="C31" s="820"/>
      <c r="D31" s="64">
        <v>4371</v>
      </c>
      <c r="E31" s="64">
        <v>0</v>
      </c>
      <c r="F31" s="64">
        <v>0</v>
      </c>
      <c r="G31" s="64">
        <v>486</v>
      </c>
      <c r="H31" s="64">
        <v>0</v>
      </c>
      <c r="I31" s="64">
        <v>0</v>
      </c>
      <c r="J31" s="64">
        <v>4857</v>
      </c>
      <c r="K31" s="64">
        <v>0</v>
      </c>
      <c r="L31" s="64">
        <v>0</v>
      </c>
    </row>
    <row r="32" spans="1:12" ht="14.25" customHeight="1">
      <c r="A32" s="111"/>
      <c r="B32" s="626" t="s">
        <v>43</v>
      </c>
      <c r="C32" s="65" t="s">
        <v>231</v>
      </c>
      <c r="D32" s="253">
        <v>3461</v>
      </c>
      <c r="E32" s="253">
        <v>500</v>
      </c>
      <c r="F32" s="253">
        <v>0</v>
      </c>
      <c r="G32" s="253">
        <v>446</v>
      </c>
      <c r="H32" s="253">
        <v>0</v>
      </c>
      <c r="I32" s="253">
        <v>0</v>
      </c>
      <c r="J32" s="253">
        <v>3907</v>
      </c>
      <c r="K32" s="253">
        <v>500</v>
      </c>
      <c r="L32" s="253">
        <v>0</v>
      </c>
    </row>
    <row r="33" spans="1:12" ht="14.25" customHeight="1">
      <c r="A33" s="111"/>
      <c r="B33" s="626"/>
      <c r="C33" s="136" t="s">
        <v>45</v>
      </c>
      <c r="D33" s="260">
        <v>3267</v>
      </c>
      <c r="E33" s="260">
        <v>0</v>
      </c>
      <c r="F33" s="260">
        <v>0</v>
      </c>
      <c r="G33" s="260">
        <v>1297</v>
      </c>
      <c r="H33" s="260">
        <v>0</v>
      </c>
      <c r="I33" s="260">
        <v>0</v>
      </c>
      <c r="J33" s="260">
        <v>4564</v>
      </c>
      <c r="K33" s="260">
        <v>0</v>
      </c>
      <c r="L33" s="260">
        <v>0</v>
      </c>
    </row>
    <row r="34" spans="2:12" ht="14.25" customHeight="1">
      <c r="B34" s="819" t="s">
        <v>148</v>
      </c>
      <c r="C34" s="820"/>
      <c r="D34" s="64">
        <v>6728</v>
      </c>
      <c r="E34" s="64">
        <v>500</v>
      </c>
      <c r="F34" s="64">
        <v>0</v>
      </c>
      <c r="G34" s="64">
        <v>1743</v>
      </c>
      <c r="H34" s="64">
        <v>0</v>
      </c>
      <c r="I34" s="64">
        <v>0</v>
      </c>
      <c r="J34" s="64">
        <v>8471</v>
      </c>
      <c r="K34" s="64">
        <v>500</v>
      </c>
      <c r="L34" s="64">
        <v>0</v>
      </c>
    </row>
    <row r="35" spans="1:12" ht="14.25" customHeight="1">
      <c r="A35" s="111"/>
      <c r="B35" s="626" t="s">
        <v>46</v>
      </c>
      <c r="C35" s="65" t="s">
        <v>284</v>
      </c>
      <c r="D35" s="253">
        <v>1959</v>
      </c>
      <c r="E35" s="253">
        <v>315</v>
      </c>
      <c r="F35" s="253">
        <v>0</v>
      </c>
      <c r="G35" s="253">
        <v>356</v>
      </c>
      <c r="H35" s="253">
        <v>0</v>
      </c>
      <c r="I35" s="253">
        <v>0</v>
      </c>
      <c r="J35" s="253">
        <v>2315</v>
      </c>
      <c r="K35" s="253">
        <v>315</v>
      </c>
      <c r="L35" s="253">
        <v>0</v>
      </c>
    </row>
    <row r="36" spans="1:12" ht="14.25" customHeight="1">
      <c r="A36" s="111"/>
      <c r="B36" s="626"/>
      <c r="C36" s="70" t="s">
        <v>48</v>
      </c>
      <c r="D36" s="256">
        <v>1691</v>
      </c>
      <c r="E36" s="256">
        <v>0</v>
      </c>
      <c r="F36" s="256">
        <v>0</v>
      </c>
      <c r="G36" s="256">
        <v>25</v>
      </c>
      <c r="H36" s="256">
        <v>0</v>
      </c>
      <c r="I36" s="256">
        <v>0</v>
      </c>
      <c r="J36" s="256">
        <v>1716</v>
      </c>
      <c r="K36" s="256">
        <v>0</v>
      </c>
      <c r="L36" s="256">
        <v>0</v>
      </c>
    </row>
    <row r="37" spans="1:12" ht="14.25" customHeight="1">
      <c r="A37" s="111"/>
      <c r="B37" s="626"/>
      <c r="C37" s="136" t="s">
        <v>49</v>
      </c>
      <c r="D37" s="260">
        <v>912</v>
      </c>
      <c r="E37" s="262" t="s">
        <v>398</v>
      </c>
      <c r="F37" s="262" t="s">
        <v>398</v>
      </c>
      <c r="G37" s="260">
        <v>77</v>
      </c>
      <c r="H37" s="262" t="s">
        <v>285</v>
      </c>
      <c r="I37" s="262" t="s">
        <v>285</v>
      </c>
      <c r="J37" s="260">
        <v>989</v>
      </c>
      <c r="K37" s="262" t="s">
        <v>398</v>
      </c>
      <c r="L37" s="262" t="s">
        <v>398</v>
      </c>
    </row>
    <row r="38" spans="2:12" ht="14.25" customHeight="1">
      <c r="B38" s="819" t="s">
        <v>151</v>
      </c>
      <c r="C38" s="820"/>
      <c r="D38" s="64">
        <v>4562</v>
      </c>
      <c r="E38" s="64">
        <v>315</v>
      </c>
      <c r="F38" s="64">
        <v>0</v>
      </c>
      <c r="G38" s="64">
        <v>458</v>
      </c>
      <c r="H38" s="64">
        <v>0</v>
      </c>
      <c r="I38" s="64">
        <v>0</v>
      </c>
      <c r="J38" s="64">
        <v>5020</v>
      </c>
      <c r="K38" s="64">
        <v>315</v>
      </c>
      <c r="L38" s="64">
        <v>0</v>
      </c>
    </row>
    <row r="39" spans="1:12" ht="14.25" customHeight="1">
      <c r="A39" s="111"/>
      <c r="B39" s="63" t="s">
        <v>50</v>
      </c>
      <c r="C39" s="63" t="s">
        <v>235</v>
      </c>
      <c r="D39" s="64">
        <v>149</v>
      </c>
      <c r="E39" s="142" t="s">
        <v>398</v>
      </c>
      <c r="F39" s="142" t="s">
        <v>398</v>
      </c>
      <c r="G39" s="64">
        <v>970</v>
      </c>
      <c r="H39" s="142" t="s">
        <v>182</v>
      </c>
      <c r="I39" s="142" t="s">
        <v>182</v>
      </c>
      <c r="J39" s="64">
        <v>1119</v>
      </c>
      <c r="K39" s="142" t="s">
        <v>398</v>
      </c>
      <c r="L39" s="142" t="s">
        <v>398</v>
      </c>
    </row>
    <row r="40" spans="1:12" ht="14.25" customHeight="1">
      <c r="A40" s="111"/>
      <c r="B40" s="626" t="s">
        <v>52</v>
      </c>
      <c r="C40" s="65" t="s">
        <v>155</v>
      </c>
      <c r="D40" s="253">
        <v>6491</v>
      </c>
      <c r="E40" s="284" t="s">
        <v>398</v>
      </c>
      <c r="F40" s="284" t="s">
        <v>398</v>
      </c>
      <c r="G40" s="253">
        <v>128</v>
      </c>
      <c r="H40" s="284" t="s">
        <v>286</v>
      </c>
      <c r="I40" s="284" t="s">
        <v>286</v>
      </c>
      <c r="J40" s="253">
        <v>6619</v>
      </c>
      <c r="K40" s="284" t="s">
        <v>398</v>
      </c>
      <c r="L40" s="284" t="s">
        <v>398</v>
      </c>
    </row>
    <row r="41" spans="1:12" ht="14.25" customHeight="1">
      <c r="A41" s="111"/>
      <c r="B41" s="582"/>
      <c r="C41" s="70" t="s">
        <v>54</v>
      </c>
      <c r="D41" s="256">
        <v>991</v>
      </c>
      <c r="E41" s="257">
        <v>0</v>
      </c>
      <c r="F41" s="257">
        <v>0</v>
      </c>
      <c r="G41" s="256">
        <v>0</v>
      </c>
      <c r="H41" s="256">
        <v>0</v>
      </c>
      <c r="I41" s="256">
        <v>0</v>
      </c>
      <c r="J41" s="256">
        <v>991</v>
      </c>
      <c r="K41" s="257">
        <v>0</v>
      </c>
      <c r="L41" s="257">
        <v>0</v>
      </c>
    </row>
    <row r="42" spans="1:12" ht="14.25" customHeight="1">
      <c r="A42" s="111"/>
      <c r="B42" s="582"/>
      <c r="C42" s="70" t="s">
        <v>55</v>
      </c>
      <c r="D42" s="256">
        <v>1165</v>
      </c>
      <c r="E42" s="257">
        <v>0</v>
      </c>
      <c r="F42" s="257">
        <v>0</v>
      </c>
      <c r="G42" s="256">
        <v>390</v>
      </c>
      <c r="H42" s="256">
        <v>0</v>
      </c>
      <c r="I42" s="256">
        <v>0</v>
      </c>
      <c r="J42" s="256">
        <v>1555</v>
      </c>
      <c r="K42" s="257">
        <v>0</v>
      </c>
      <c r="L42" s="257">
        <v>0</v>
      </c>
    </row>
    <row r="43" spans="1:12" ht="14.25" customHeight="1">
      <c r="A43" s="111"/>
      <c r="B43" s="582"/>
      <c r="C43" s="136" t="s">
        <v>56</v>
      </c>
      <c r="D43" s="260">
        <v>1296</v>
      </c>
      <c r="E43" s="261">
        <v>0</v>
      </c>
      <c r="F43" s="261">
        <v>0</v>
      </c>
      <c r="G43" s="260">
        <v>142</v>
      </c>
      <c r="H43" s="260">
        <v>0</v>
      </c>
      <c r="I43" s="260">
        <v>0</v>
      </c>
      <c r="J43" s="260">
        <v>1438</v>
      </c>
      <c r="K43" s="261">
        <v>0</v>
      </c>
      <c r="L43" s="261">
        <v>0</v>
      </c>
    </row>
    <row r="44" spans="2:12" ht="14.25" customHeight="1">
      <c r="B44" s="819" t="s">
        <v>156</v>
      </c>
      <c r="C44" s="820"/>
      <c r="D44" s="64">
        <v>9943</v>
      </c>
      <c r="E44" s="64">
        <v>0</v>
      </c>
      <c r="F44" s="64">
        <v>0</v>
      </c>
      <c r="G44" s="64">
        <v>660</v>
      </c>
      <c r="H44" s="64">
        <v>0</v>
      </c>
      <c r="I44" s="64">
        <v>0</v>
      </c>
      <c r="J44" s="64">
        <v>10603</v>
      </c>
      <c r="K44" s="64">
        <v>0</v>
      </c>
      <c r="L44" s="64">
        <v>0</v>
      </c>
    </row>
    <row r="45" spans="1:12" ht="14.25" customHeight="1">
      <c r="A45" s="111"/>
      <c r="B45" s="626" t="s">
        <v>57</v>
      </c>
      <c r="C45" s="65" t="s">
        <v>0</v>
      </c>
      <c r="D45" s="253">
        <v>2207</v>
      </c>
      <c r="E45" s="254">
        <v>0</v>
      </c>
      <c r="F45" s="254">
        <v>0</v>
      </c>
      <c r="G45" s="253">
        <v>236</v>
      </c>
      <c r="H45" s="253">
        <v>0</v>
      </c>
      <c r="I45" s="253">
        <v>0</v>
      </c>
      <c r="J45" s="253">
        <v>2443</v>
      </c>
      <c r="K45" s="254">
        <v>0</v>
      </c>
      <c r="L45" s="254">
        <v>0</v>
      </c>
    </row>
    <row r="46" spans="1:12" ht="14.25" customHeight="1">
      <c r="A46" s="111"/>
      <c r="B46" s="626"/>
      <c r="C46" s="70" t="s">
        <v>236</v>
      </c>
      <c r="D46" s="256">
        <v>1267</v>
      </c>
      <c r="E46" s="257">
        <v>0</v>
      </c>
      <c r="F46" s="257">
        <v>0</v>
      </c>
      <c r="G46" s="256">
        <v>370</v>
      </c>
      <c r="H46" s="256">
        <v>0</v>
      </c>
      <c r="I46" s="256">
        <v>0</v>
      </c>
      <c r="J46" s="256">
        <v>1637</v>
      </c>
      <c r="K46" s="257">
        <v>0</v>
      </c>
      <c r="L46" s="257">
        <v>0</v>
      </c>
    </row>
    <row r="47" spans="1:12" ht="14.25" customHeight="1">
      <c r="A47" s="111"/>
      <c r="B47" s="626"/>
      <c r="C47" s="136" t="s">
        <v>59</v>
      </c>
      <c r="D47" s="260">
        <v>1800</v>
      </c>
      <c r="E47" s="261">
        <v>0</v>
      </c>
      <c r="F47" s="261">
        <v>0</v>
      </c>
      <c r="G47" s="260">
        <v>200</v>
      </c>
      <c r="H47" s="260">
        <v>0</v>
      </c>
      <c r="I47" s="260">
        <v>0</v>
      </c>
      <c r="J47" s="260">
        <v>2000</v>
      </c>
      <c r="K47" s="261">
        <v>0</v>
      </c>
      <c r="L47" s="261">
        <v>0</v>
      </c>
    </row>
    <row r="48" spans="2:12" ht="14.25" customHeight="1">
      <c r="B48" s="819" t="s">
        <v>157</v>
      </c>
      <c r="C48" s="820"/>
      <c r="D48" s="64">
        <v>5274</v>
      </c>
      <c r="E48" s="64">
        <v>0</v>
      </c>
      <c r="F48" s="64">
        <v>0</v>
      </c>
      <c r="G48" s="64">
        <v>806</v>
      </c>
      <c r="H48" s="64">
        <v>0</v>
      </c>
      <c r="I48" s="64">
        <v>0</v>
      </c>
      <c r="J48" s="64">
        <v>6080</v>
      </c>
      <c r="K48" s="64">
        <v>0</v>
      </c>
      <c r="L48" s="64">
        <v>0</v>
      </c>
    </row>
    <row r="49" spans="1:12" ht="14.25" customHeight="1">
      <c r="A49" s="111"/>
      <c r="B49" s="626" t="s">
        <v>60</v>
      </c>
      <c r="C49" s="65" t="s">
        <v>155</v>
      </c>
      <c r="D49" s="253">
        <v>785</v>
      </c>
      <c r="E49" s="254">
        <v>0</v>
      </c>
      <c r="F49" s="254">
        <v>0</v>
      </c>
      <c r="G49" s="253">
        <v>1143</v>
      </c>
      <c r="H49" s="253">
        <v>0</v>
      </c>
      <c r="I49" s="253">
        <v>0</v>
      </c>
      <c r="J49" s="253">
        <v>1928</v>
      </c>
      <c r="K49" s="254">
        <v>0</v>
      </c>
      <c r="L49" s="254">
        <v>0</v>
      </c>
    </row>
    <row r="50" spans="1:12" ht="14.25" customHeight="1">
      <c r="A50" s="111"/>
      <c r="B50" s="626"/>
      <c r="C50" s="70" t="s">
        <v>62</v>
      </c>
      <c r="D50" s="258" t="s">
        <v>398</v>
      </c>
      <c r="E50" s="258" t="s">
        <v>398</v>
      </c>
      <c r="F50" s="258" t="s">
        <v>398</v>
      </c>
      <c r="G50" s="258" t="s">
        <v>286</v>
      </c>
      <c r="H50" s="258" t="s">
        <v>286</v>
      </c>
      <c r="I50" s="258" t="s">
        <v>286</v>
      </c>
      <c r="J50" s="258" t="s">
        <v>398</v>
      </c>
      <c r="K50" s="258" t="s">
        <v>398</v>
      </c>
      <c r="L50" s="258" t="s">
        <v>398</v>
      </c>
    </row>
    <row r="51" spans="1:12" ht="14.25" customHeight="1">
      <c r="A51" s="111"/>
      <c r="B51" s="626"/>
      <c r="C51" s="70" t="s">
        <v>63</v>
      </c>
      <c r="D51" s="256">
        <v>334</v>
      </c>
      <c r="E51" s="257">
        <v>0</v>
      </c>
      <c r="F51" s="257">
        <v>0</v>
      </c>
      <c r="G51" s="256">
        <v>0</v>
      </c>
      <c r="H51" s="256">
        <v>0</v>
      </c>
      <c r="I51" s="256">
        <v>0</v>
      </c>
      <c r="J51" s="256">
        <v>334</v>
      </c>
      <c r="K51" s="257">
        <v>0</v>
      </c>
      <c r="L51" s="257">
        <v>0</v>
      </c>
    </row>
    <row r="52" spans="1:12" ht="14.25" customHeight="1">
      <c r="A52" s="111"/>
      <c r="B52" s="626"/>
      <c r="C52" s="70" t="s">
        <v>237</v>
      </c>
      <c r="D52" s="256">
        <v>650</v>
      </c>
      <c r="E52" s="257">
        <v>0</v>
      </c>
      <c r="F52" s="257">
        <v>0</v>
      </c>
      <c r="G52" s="256">
        <v>847</v>
      </c>
      <c r="H52" s="256">
        <v>0</v>
      </c>
      <c r="I52" s="256">
        <v>0</v>
      </c>
      <c r="J52" s="256">
        <v>1497</v>
      </c>
      <c r="K52" s="257">
        <v>0</v>
      </c>
      <c r="L52" s="257">
        <v>0</v>
      </c>
    </row>
    <row r="53" spans="1:12" ht="14.25" customHeight="1">
      <c r="A53" s="111"/>
      <c r="B53" s="626"/>
      <c r="C53" s="136" t="s">
        <v>159</v>
      </c>
      <c r="D53" s="260">
        <v>0</v>
      </c>
      <c r="E53" s="261">
        <v>0</v>
      </c>
      <c r="F53" s="261">
        <v>0</v>
      </c>
      <c r="G53" s="260">
        <v>3500</v>
      </c>
      <c r="H53" s="260">
        <v>0</v>
      </c>
      <c r="I53" s="260">
        <v>0</v>
      </c>
      <c r="J53" s="260">
        <v>3500</v>
      </c>
      <c r="K53" s="261">
        <v>0</v>
      </c>
      <c r="L53" s="261">
        <v>0</v>
      </c>
    </row>
    <row r="54" spans="2:12" ht="14.25" customHeight="1">
      <c r="B54" s="819" t="s">
        <v>160</v>
      </c>
      <c r="C54" s="820"/>
      <c r="D54" s="64">
        <v>1769</v>
      </c>
      <c r="E54" s="64">
        <v>0</v>
      </c>
      <c r="F54" s="64">
        <v>0</v>
      </c>
      <c r="G54" s="64">
        <v>5490</v>
      </c>
      <c r="H54" s="64">
        <v>0</v>
      </c>
      <c r="I54" s="64">
        <v>0</v>
      </c>
      <c r="J54" s="64">
        <v>7259</v>
      </c>
      <c r="K54" s="64">
        <v>0</v>
      </c>
      <c r="L54" s="64">
        <v>0</v>
      </c>
    </row>
    <row r="55" spans="1:12" ht="14.25" customHeight="1">
      <c r="A55" s="111"/>
      <c r="B55" s="63" t="s">
        <v>66</v>
      </c>
      <c r="C55" s="63" t="s">
        <v>238</v>
      </c>
      <c r="D55" s="64">
        <v>783</v>
      </c>
      <c r="E55" s="249">
        <v>0</v>
      </c>
      <c r="F55" s="249">
        <v>0</v>
      </c>
      <c r="G55" s="64">
        <v>17</v>
      </c>
      <c r="H55" s="64">
        <v>0</v>
      </c>
      <c r="I55" s="64">
        <v>0</v>
      </c>
      <c r="J55" s="64">
        <v>800</v>
      </c>
      <c r="K55" s="249">
        <v>0</v>
      </c>
      <c r="L55" s="249">
        <v>0</v>
      </c>
    </row>
    <row r="56" spans="1:12" ht="14.25" customHeight="1">
      <c r="A56" s="111"/>
      <c r="B56" s="63" t="s">
        <v>68</v>
      </c>
      <c r="C56" s="63" t="s">
        <v>266</v>
      </c>
      <c r="D56" s="64">
        <v>1229</v>
      </c>
      <c r="E56" s="142" t="s">
        <v>398</v>
      </c>
      <c r="F56" s="249">
        <v>0</v>
      </c>
      <c r="G56" s="64">
        <v>326</v>
      </c>
      <c r="H56" s="142" t="s">
        <v>182</v>
      </c>
      <c r="I56" s="64">
        <v>0</v>
      </c>
      <c r="J56" s="64">
        <v>1555</v>
      </c>
      <c r="K56" s="142" t="s">
        <v>398</v>
      </c>
      <c r="L56" s="249">
        <v>0</v>
      </c>
    </row>
    <row r="57" spans="1:12" ht="14.25" customHeight="1">
      <c r="A57" s="111"/>
      <c r="B57" s="63" t="s">
        <v>69</v>
      </c>
      <c r="C57" s="63" t="s">
        <v>240</v>
      </c>
      <c r="D57" s="64">
        <v>1481</v>
      </c>
      <c r="E57" s="249">
        <v>0</v>
      </c>
      <c r="F57" s="249">
        <v>0</v>
      </c>
      <c r="G57" s="64">
        <v>246</v>
      </c>
      <c r="H57" s="64">
        <v>0</v>
      </c>
      <c r="I57" s="64">
        <v>0</v>
      </c>
      <c r="J57" s="64">
        <v>1727</v>
      </c>
      <c r="K57" s="249">
        <v>0</v>
      </c>
      <c r="L57" s="249">
        <v>0</v>
      </c>
    </row>
    <row r="58" spans="1:12" ht="14.25" customHeight="1">
      <c r="A58" s="111"/>
      <c r="B58" s="63" t="s">
        <v>71</v>
      </c>
      <c r="C58" s="63" t="s">
        <v>165</v>
      </c>
      <c r="D58" s="64">
        <v>2974</v>
      </c>
      <c r="E58" s="249">
        <v>0</v>
      </c>
      <c r="F58" s="249">
        <v>0</v>
      </c>
      <c r="G58" s="64">
        <v>730</v>
      </c>
      <c r="H58" s="64">
        <v>0</v>
      </c>
      <c r="I58" s="64">
        <v>0</v>
      </c>
      <c r="J58" s="64">
        <v>3704</v>
      </c>
      <c r="K58" s="249">
        <v>0</v>
      </c>
      <c r="L58" s="249">
        <v>0</v>
      </c>
    </row>
    <row r="59" spans="1:12" ht="14.25" customHeight="1">
      <c r="A59" s="111"/>
      <c r="B59" s="63" t="s">
        <v>73</v>
      </c>
      <c r="C59" s="63" t="s">
        <v>166</v>
      </c>
      <c r="D59" s="64">
        <v>5129</v>
      </c>
      <c r="E59" s="249">
        <v>0</v>
      </c>
      <c r="F59" s="249">
        <v>0</v>
      </c>
      <c r="G59" s="64">
        <v>813</v>
      </c>
      <c r="H59" s="64">
        <v>0</v>
      </c>
      <c r="I59" s="64">
        <v>0</v>
      </c>
      <c r="J59" s="64">
        <v>5942</v>
      </c>
      <c r="K59" s="249">
        <v>0</v>
      </c>
      <c r="L59" s="249">
        <v>0</v>
      </c>
    </row>
    <row r="60" spans="1:12" ht="14.25" customHeight="1">
      <c r="A60" s="111"/>
      <c r="B60" s="63" t="s">
        <v>75</v>
      </c>
      <c r="C60" s="63" t="s">
        <v>76</v>
      </c>
      <c r="D60" s="64">
        <v>2332</v>
      </c>
      <c r="E60" s="142" t="s">
        <v>398</v>
      </c>
      <c r="F60" s="142" t="s">
        <v>398</v>
      </c>
      <c r="G60" s="64">
        <v>349</v>
      </c>
      <c r="H60" s="142" t="s">
        <v>287</v>
      </c>
      <c r="I60" s="142" t="s">
        <v>288</v>
      </c>
      <c r="J60" s="64">
        <v>2681</v>
      </c>
      <c r="K60" s="142" t="s">
        <v>398</v>
      </c>
      <c r="L60" s="142" t="s">
        <v>398</v>
      </c>
    </row>
    <row r="61" spans="1:12" ht="14.25" customHeight="1">
      <c r="A61" s="111"/>
      <c r="B61" s="63" t="s">
        <v>77</v>
      </c>
      <c r="C61" s="63" t="s">
        <v>77</v>
      </c>
      <c r="D61" s="64">
        <v>4371</v>
      </c>
      <c r="E61" s="142" t="s">
        <v>398</v>
      </c>
      <c r="F61" s="142" t="s">
        <v>398</v>
      </c>
      <c r="G61" s="64">
        <v>140</v>
      </c>
      <c r="H61" s="142" t="s">
        <v>289</v>
      </c>
      <c r="I61" s="142" t="s">
        <v>289</v>
      </c>
      <c r="J61" s="64">
        <v>4511</v>
      </c>
      <c r="K61" s="142" t="s">
        <v>398</v>
      </c>
      <c r="L61" s="142" t="s">
        <v>398</v>
      </c>
    </row>
    <row r="62" spans="1:12" ht="14.25" customHeight="1">
      <c r="A62" s="111"/>
      <c r="B62" s="63" t="s">
        <v>79</v>
      </c>
      <c r="C62" s="63" t="s">
        <v>169</v>
      </c>
      <c r="D62" s="64">
        <v>4555</v>
      </c>
      <c r="E62" s="249">
        <v>0</v>
      </c>
      <c r="F62" s="249">
        <v>0</v>
      </c>
      <c r="G62" s="64">
        <v>739</v>
      </c>
      <c r="H62" s="64">
        <v>0</v>
      </c>
      <c r="I62" s="64">
        <v>0</v>
      </c>
      <c r="J62" s="64">
        <v>5294</v>
      </c>
      <c r="K62" s="249">
        <v>0</v>
      </c>
      <c r="L62" s="249">
        <v>0</v>
      </c>
    </row>
    <row r="63" spans="1:12" ht="14.25" customHeight="1">
      <c r="A63" s="111"/>
      <c r="B63" s="63" t="s">
        <v>81</v>
      </c>
      <c r="C63" s="63" t="s">
        <v>290</v>
      </c>
      <c r="D63" s="64">
        <v>4638</v>
      </c>
      <c r="E63" s="142" t="s">
        <v>398</v>
      </c>
      <c r="F63" s="142" t="s">
        <v>398</v>
      </c>
      <c r="G63" s="64">
        <v>235</v>
      </c>
      <c r="H63" s="142" t="s">
        <v>182</v>
      </c>
      <c r="I63" s="142" t="s">
        <v>182</v>
      </c>
      <c r="J63" s="64">
        <v>4873</v>
      </c>
      <c r="K63" s="142" t="s">
        <v>398</v>
      </c>
      <c r="L63" s="142" t="s">
        <v>398</v>
      </c>
    </row>
    <row r="64" spans="1:12" ht="14.25" customHeight="1">
      <c r="A64" s="111"/>
      <c r="B64" s="63" t="s">
        <v>83</v>
      </c>
      <c r="C64" s="63" t="s">
        <v>84</v>
      </c>
      <c r="D64" s="64">
        <v>2277</v>
      </c>
      <c r="E64" s="249">
        <v>0</v>
      </c>
      <c r="F64" s="249">
        <v>0</v>
      </c>
      <c r="G64" s="64">
        <v>542</v>
      </c>
      <c r="H64" s="64">
        <v>0</v>
      </c>
      <c r="I64" s="64">
        <v>0</v>
      </c>
      <c r="J64" s="64">
        <v>2819</v>
      </c>
      <c r="K64" s="249">
        <v>0</v>
      </c>
      <c r="L64" s="249">
        <v>0</v>
      </c>
    </row>
    <row r="65" spans="1:12" ht="14.25" customHeight="1">
      <c r="A65" s="111"/>
      <c r="B65" s="63" t="s">
        <v>85</v>
      </c>
      <c r="C65" s="63" t="s">
        <v>86</v>
      </c>
      <c r="D65" s="64">
        <v>5013</v>
      </c>
      <c r="E65" s="249">
        <v>0</v>
      </c>
      <c r="F65" s="249">
        <v>0</v>
      </c>
      <c r="G65" s="64">
        <v>570</v>
      </c>
      <c r="H65" s="64">
        <v>0</v>
      </c>
      <c r="I65" s="64">
        <v>0</v>
      </c>
      <c r="J65" s="64">
        <v>5583</v>
      </c>
      <c r="K65" s="249">
        <v>0</v>
      </c>
      <c r="L65" s="249">
        <v>0</v>
      </c>
    </row>
    <row r="66" spans="1:12" ht="14.25" customHeight="1">
      <c r="A66" s="111"/>
      <c r="B66" s="63" t="s">
        <v>87</v>
      </c>
      <c r="C66" s="63" t="s">
        <v>88</v>
      </c>
      <c r="D66" s="64">
        <v>5361</v>
      </c>
      <c r="E66" s="249">
        <v>0</v>
      </c>
      <c r="F66" s="249">
        <v>0</v>
      </c>
      <c r="G66" s="64">
        <v>338</v>
      </c>
      <c r="H66" s="64">
        <v>0</v>
      </c>
      <c r="I66" s="64">
        <v>0</v>
      </c>
      <c r="J66" s="64">
        <v>5699</v>
      </c>
      <c r="K66" s="249">
        <v>0</v>
      </c>
      <c r="L66" s="249">
        <v>0</v>
      </c>
    </row>
    <row r="67" spans="1:12" ht="14.25" customHeight="1">
      <c r="A67" s="111"/>
      <c r="B67" s="63" t="s">
        <v>89</v>
      </c>
      <c r="C67" s="63" t="s">
        <v>90</v>
      </c>
      <c r="D67" s="64">
        <v>1375</v>
      </c>
      <c r="E67" s="249">
        <v>0</v>
      </c>
      <c r="F67" s="249">
        <v>0</v>
      </c>
      <c r="G67" s="64">
        <v>56</v>
      </c>
      <c r="H67" s="64">
        <v>0</v>
      </c>
      <c r="I67" s="64">
        <v>0</v>
      </c>
      <c r="J67" s="64">
        <v>1431</v>
      </c>
      <c r="K67" s="249">
        <v>0</v>
      </c>
      <c r="L67" s="249">
        <v>0</v>
      </c>
    </row>
    <row r="68" spans="1:12" ht="14.25" customHeight="1">
      <c r="A68" s="111"/>
      <c r="B68" s="63" t="s">
        <v>91</v>
      </c>
      <c r="C68" s="63" t="s">
        <v>176</v>
      </c>
      <c r="D68" s="64">
        <v>2073</v>
      </c>
      <c r="E68" s="249">
        <v>0</v>
      </c>
      <c r="F68" s="249">
        <v>0</v>
      </c>
      <c r="G68" s="64">
        <v>201</v>
      </c>
      <c r="H68" s="64">
        <v>0</v>
      </c>
      <c r="I68" s="64">
        <v>0</v>
      </c>
      <c r="J68" s="64">
        <v>2274</v>
      </c>
      <c r="K68" s="249">
        <v>0</v>
      </c>
      <c r="L68" s="249">
        <v>0</v>
      </c>
    </row>
    <row r="69" spans="1:12" ht="14.25" customHeight="1">
      <c r="A69" s="111"/>
      <c r="B69" s="285" t="s">
        <v>93</v>
      </c>
      <c r="C69" s="63" t="s">
        <v>94</v>
      </c>
      <c r="D69" s="64">
        <v>3217</v>
      </c>
      <c r="E69" s="249">
        <v>0</v>
      </c>
      <c r="F69" s="249">
        <v>0</v>
      </c>
      <c r="G69" s="64">
        <v>1306</v>
      </c>
      <c r="H69" s="64">
        <v>0</v>
      </c>
      <c r="I69" s="64">
        <v>0</v>
      </c>
      <c r="J69" s="64">
        <v>4523</v>
      </c>
      <c r="K69" s="249">
        <v>0</v>
      </c>
      <c r="L69" s="249">
        <v>0</v>
      </c>
    </row>
    <row r="70" spans="1:12" ht="14.25" customHeight="1">
      <c r="A70" s="111"/>
      <c r="B70" s="626" t="s">
        <v>95</v>
      </c>
      <c r="C70" s="65" t="s">
        <v>96</v>
      </c>
      <c r="D70" s="253">
        <v>2452</v>
      </c>
      <c r="E70" s="254">
        <v>0</v>
      </c>
      <c r="F70" s="254">
        <v>0</v>
      </c>
      <c r="G70" s="253">
        <v>891</v>
      </c>
      <c r="H70" s="253">
        <v>0</v>
      </c>
      <c r="I70" s="253">
        <v>0</v>
      </c>
      <c r="J70" s="253">
        <v>3343</v>
      </c>
      <c r="K70" s="254">
        <v>0</v>
      </c>
      <c r="L70" s="254">
        <v>0</v>
      </c>
    </row>
    <row r="71" spans="1:12" ht="14.25" customHeight="1">
      <c r="A71" s="111"/>
      <c r="B71" s="626"/>
      <c r="C71" s="136" t="s">
        <v>243</v>
      </c>
      <c r="D71" s="260">
        <v>1640</v>
      </c>
      <c r="E71" s="261">
        <v>0</v>
      </c>
      <c r="F71" s="261">
        <v>0</v>
      </c>
      <c r="G71" s="260">
        <v>418</v>
      </c>
      <c r="H71" s="260">
        <v>0</v>
      </c>
      <c r="I71" s="260">
        <v>0</v>
      </c>
      <c r="J71" s="260">
        <v>2058</v>
      </c>
      <c r="K71" s="261">
        <v>0</v>
      </c>
      <c r="L71" s="261">
        <v>0</v>
      </c>
    </row>
    <row r="72" spans="2:12" ht="14.25" customHeight="1">
      <c r="B72" s="819" t="s">
        <v>181</v>
      </c>
      <c r="C72" s="820"/>
      <c r="D72" s="64">
        <v>4092</v>
      </c>
      <c r="E72" s="64">
        <v>0</v>
      </c>
      <c r="F72" s="64">
        <v>0</v>
      </c>
      <c r="G72" s="64">
        <v>1309</v>
      </c>
      <c r="H72" s="64">
        <v>0</v>
      </c>
      <c r="I72" s="64">
        <v>0</v>
      </c>
      <c r="J72" s="64">
        <v>5401</v>
      </c>
      <c r="K72" s="64">
        <v>0</v>
      </c>
      <c r="L72" s="64">
        <v>0</v>
      </c>
    </row>
    <row r="73" spans="1:12" ht="14.25" customHeight="1">
      <c r="A73" s="111"/>
      <c r="B73" s="63" t="s">
        <v>98</v>
      </c>
      <c r="C73" s="63" t="s">
        <v>244</v>
      </c>
      <c r="D73" s="64">
        <v>2251</v>
      </c>
      <c r="E73" s="142" t="s">
        <v>398</v>
      </c>
      <c r="F73" s="142" t="s">
        <v>398</v>
      </c>
      <c r="G73" s="64">
        <v>1239</v>
      </c>
      <c r="H73" s="142" t="s">
        <v>182</v>
      </c>
      <c r="I73" s="142" t="s">
        <v>182</v>
      </c>
      <c r="J73" s="64">
        <v>3490</v>
      </c>
      <c r="K73" s="142" t="s">
        <v>398</v>
      </c>
      <c r="L73" s="142" t="s">
        <v>398</v>
      </c>
    </row>
    <row r="74" spans="1:12" ht="14.25" customHeight="1">
      <c r="A74" s="111"/>
      <c r="B74" s="63" t="s">
        <v>98</v>
      </c>
      <c r="C74" s="63" t="s">
        <v>245</v>
      </c>
      <c r="D74" s="142" t="s">
        <v>398</v>
      </c>
      <c r="E74" s="142" t="s">
        <v>398</v>
      </c>
      <c r="F74" s="142" t="s">
        <v>398</v>
      </c>
      <c r="G74" s="142" t="s">
        <v>182</v>
      </c>
      <c r="H74" s="142" t="s">
        <v>182</v>
      </c>
      <c r="I74" s="142" t="s">
        <v>182</v>
      </c>
      <c r="J74" s="64">
        <v>59</v>
      </c>
      <c r="K74" s="142" t="s">
        <v>398</v>
      </c>
      <c r="L74" s="142" t="s">
        <v>398</v>
      </c>
    </row>
    <row r="75" spans="4:12" ht="17.25" customHeight="1">
      <c r="D75" s="1"/>
      <c r="E75" s="1"/>
      <c r="F75" s="1"/>
      <c r="G75" s="1"/>
      <c r="H75" s="1"/>
      <c r="I75" s="1"/>
      <c r="J75" s="1"/>
      <c r="K75" s="1"/>
      <c r="L75" s="1"/>
    </row>
    <row r="76" spans="4:12" ht="17.25" customHeight="1">
      <c r="D76" s="1"/>
      <c r="E76" s="1"/>
      <c r="F76" s="1" t="s">
        <v>934</v>
      </c>
      <c r="G76" s="1"/>
      <c r="H76" s="1"/>
      <c r="I76" s="823">
        <f>SUM(J12,J17,J22,J23,J24,J27,J28,J31,J34,J38,J39,J44,J48,J54,J55:J69,J72)</f>
        <v>311023</v>
      </c>
      <c r="J76" s="824"/>
      <c r="K76" s="1" t="s">
        <v>932</v>
      </c>
      <c r="L76" s="1"/>
    </row>
    <row r="77" ht="13.5">
      <c r="J77" s="286"/>
    </row>
    <row r="79" spans="1:12" s="234" customFormat="1" ht="13.5">
      <c r="A79" s="1"/>
      <c r="B79" s="1"/>
      <c r="D79" s="287"/>
      <c r="E79" s="287"/>
      <c r="F79" s="287"/>
      <c r="G79" s="287"/>
      <c r="H79" s="287"/>
      <c r="I79" s="287"/>
      <c r="J79" s="287"/>
      <c r="K79" s="287"/>
      <c r="L79" s="287"/>
    </row>
    <row r="85" ht="13.5">
      <c r="J85" s="277">
        <v>200</v>
      </c>
    </row>
    <row r="89" spans="9:10" ht="13.5">
      <c r="I89" s="288" t="s">
        <v>292</v>
      </c>
      <c r="J89" s="277">
        <f>SUM(J72,J54:J69,J48,J44,J38:J39,J34,J31,J28,J27,J22:J24,J17,J12)</f>
        <v>311023</v>
      </c>
    </row>
    <row r="90" spans="9:10" ht="13.5">
      <c r="I90" s="288" t="s">
        <v>293</v>
      </c>
      <c r="J90" s="64">
        <v>1931540</v>
      </c>
    </row>
    <row r="93" ht="13.5">
      <c r="J93" s="279">
        <f>+J89/+J90</f>
        <v>0.16102332853577975</v>
      </c>
    </row>
    <row r="97" ht="13.5">
      <c r="I97" s="289"/>
    </row>
  </sheetData>
  <mergeCells count="29">
    <mergeCell ref="I76:J76"/>
    <mergeCell ref="A1:A2"/>
    <mergeCell ref="B1:B2"/>
    <mergeCell ref="B4:B11"/>
    <mergeCell ref="B13:B16"/>
    <mergeCell ref="B27:C27"/>
    <mergeCell ref="B32:B33"/>
    <mergeCell ref="B35:B37"/>
    <mergeCell ref="B31:C31"/>
    <mergeCell ref="B34:C34"/>
    <mergeCell ref="B29:B30"/>
    <mergeCell ref="B18:B21"/>
    <mergeCell ref="B25:B26"/>
    <mergeCell ref="B12:C12"/>
    <mergeCell ref="B17:C17"/>
    <mergeCell ref="B22:C22"/>
    <mergeCell ref="C1:C2"/>
    <mergeCell ref="G1:I1"/>
    <mergeCell ref="J1:L1"/>
    <mergeCell ref="D1:F1"/>
    <mergeCell ref="B72:C72"/>
    <mergeCell ref="B38:C38"/>
    <mergeCell ref="B44:C44"/>
    <mergeCell ref="B48:C48"/>
    <mergeCell ref="B54:C54"/>
    <mergeCell ref="B40:B43"/>
    <mergeCell ref="B45:B47"/>
    <mergeCell ref="B49:B53"/>
    <mergeCell ref="B70:B71"/>
  </mergeCells>
  <printOptions gridLines="1" horizontalCentered="1" verticalCentered="1"/>
  <pageMargins left="0.63" right="0.29" top="0.34" bottom="0.18" header="0.16" footer="0.18"/>
  <pageSetup horizontalDpi="600" verticalDpi="600" orientation="portrait" paperSize="9" scale="80" r:id="rId1"/>
  <headerFooter alignWithMargins="0">
    <oddHeader>&amp;C&amp;14&amp;U&amp;A</oddHeader>
    <oddFooter>&amp;C--5--</oddFooter>
  </headerFooter>
</worksheet>
</file>

<file path=xl/worksheets/sheet7.xml><?xml version="1.0" encoding="utf-8"?>
<worksheet xmlns="http://schemas.openxmlformats.org/spreadsheetml/2006/main" xmlns:r="http://schemas.openxmlformats.org/officeDocument/2006/relationships">
  <dimension ref="A1:AE80"/>
  <sheetViews>
    <sheetView zoomScale="75" zoomScaleNormal="75" workbookViewId="0" topLeftCell="A16">
      <selection activeCell="A1" sqref="A1"/>
    </sheetView>
  </sheetViews>
  <sheetFormatPr defaultColWidth="9.00390625" defaultRowHeight="13.5" outlineLevelRow="1"/>
  <cols>
    <col min="1" max="1" width="4.25390625" style="1" customWidth="1"/>
    <col min="2" max="2" width="7.875" style="1" customWidth="1"/>
    <col min="3" max="3" width="5.875" style="51" customWidth="1"/>
    <col min="4" max="4" width="7.25390625" style="277" customWidth="1"/>
    <col min="5" max="5" width="7.50390625" style="277" customWidth="1"/>
    <col min="6" max="6" width="7.625" style="277" customWidth="1"/>
    <col min="7" max="7" width="6.75390625" style="277" customWidth="1"/>
    <col min="8" max="8" width="5.875" style="277" customWidth="1"/>
    <col min="9" max="9" width="4.625" style="277" customWidth="1"/>
    <col min="10" max="10" width="4.75390625" style="277" customWidth="1"/>
    <col min="11" max="11" width="5.375" style="277" customWidth="1"/>
    <col min="12" max="12" width="5.50390625" style="277" customWidth="1"/>
    <col min="13" max="13" width="5.875" style="277" customWidth="1"/>
    <col min="14" max="14" width="4.625" style="277" customWidth="1"/>
    <col min="15" max="15" width="5.00390625" style="277" customWidth="1"/>
    <col min="16" max="17" width="4.625" style="277" customWidth="1"/>
    <col min="18" max="18" width="5.625" style="277" customWidth="1"/>
    <col min="19" max="19" width="4.625" style="277" customWidth="1"/>
    <col min="20" max="20" width="4.75390625" style="277" customWidth="1"/>
    <col min="21" max="21" width="5.375" style="277" customWidth="1"/>
    <col min="22" max="22" width="5.625" style="277" customWidth="1"/>
    <col min="23" max="23" width="5.50390625" style="277" customWidth="1"/>
    <col min="24" max="24" width="4.625" style="277" customWidth="1"/>
    <col min="25" max="25" width="5.00390625" style="277" customWidth="1"/>
    <col min="26" max="27" width="4.625" style="277" customWidth="1"/>
    <col min="28" max="29" width="9.125" style="1" bestFit="1" customWidth="1"/>
    <col min="30" max="16384" width="9.00390625" style="1" customWidth="1"/>
  </cols>
  <sheetData>
    <row r="1" spans="1:27" s="240" customFormat="1" ht="22.5" customHeight="1">
      <c r="A1" s="747" t="s">
        <v>294</v>
      </c>
      <c r="B1" s="830" t="s">
        <v>3</v>
      </c>
      <c r="C1" s="832" t="s">
        <v>4</v>
      </c>
      <c r="D1" s="290" t="s">
        <v>295</v>
      </c>
      <c r="E1" s="827" t="s">
        <v>296</v>
      </c>
      <c r="F1" s="827"/>
      <c r="G1" s="827"/>
      <c r="H1" s="828" t="s">
        <v>297</v>
      </c>
      <c r="I1" s="828"/>
      <c r="J1" s="828"/>
      <c r="K1" s="828"/>
      <c r="L1" s="828"/>
      <c r="M1" s="828"/>
      <c r="N1" s="828"/>
      <c r="O1" s="828"/>
      <c r="P1" s="828"/>
      <c r="Q1" s="777"/>
      <c r="R1" s="828" t="s">
        <v>298</v>
      </c>
      <c r="S1" s="828"/>
      <c r="T1" s="828"/>
      <c r="U1" s="828"/>
      <c r="V1" s="828"/>
      <c r="W1" s="828"/>
      <c r="X1" s="828"/>
      <c r="Y1" s="828"/>
      <c r="Z1" s="777"/>
      <c r="AA1" s="829"/>
    </row>
    <row r="2" spans="1:27" s="240" customFormat="1" ht="53.25" customHeight="1">
      <c r="A2" s="748"/>
      <c r="B2" s="831"/>
      <c r="C2" s="821"/>
      <c r="D2" s="291" t="s">
        <v>299</v>
      </c>
      <c r="E2" s="292" t="s">
        <v>291</v>
      </c>
      <c r="F2" s="291" t="s">
        <v>300</v>
      </c>
      <c r="G2" s="291" t="s">
        <v>301</v>
      </c>
      <c r="H2" s="293" t="s">
        <v>302</v>
      </c>
      <c r="I2" s="293" t="s">
        <v>303</v>
      </c>
      <c r="J2" s="293" t="s">
        <v>304</v>
      </c>
      <c r="K2" s="294" t="s">
        <v>305</v>
      </c>
      <c r="L2" s="293" t="s">
        <v>306</v>
      </c>
      <c r="M2" s="293" t="s">
        <v>307</v>
      </c>
      <c r="N2" s="293" t="s">
        <v>308</v>
      </c>
      <c r="O2" s="293" t="s">
        <v>309</v>
      </c>
      <c r="P2" s="293" t="s">
        <v>310</v>
      </c>
      <c r="Q2" s="293" t="s">
        <v>311</v>
      </c>
      <c r="R2" s="293" t="s">
        <v>312</v>
      </c>
      <c r="S2" s="293" t="s">
        <v>313</v>
      </c>
      <c r="T2" s="293" t="s">
        <v>314</v>
      </c>
      <c r="U2" s="294" t="s">
        <v>305</v>
      </c>
      <c r="V2" s="293" t="s">
        <v>315</v>
      </c>
      <c r="W2" s="293" t="s">
        <v>307</v>
      </c>
      <c r="X2" s="293" t="s">
        <v>316</v>
      </c>
      <c r="Y2" s="295" t="s">
        <v>317</v>
      </c>
      <c r="Z2" s="293" t="s">
        <v>310</v>
      </c>
      <c r="AA2" s="296" t="s">
        <v>311</v>
      </c>
    </row>
    <row r="3" spans="1:27" s="12" customFormat="1" ht="15.75" customHeight="1">
      <c r="A3" s="4"/>
      <c r="B3" s="166" t="s">
        <v>10</v>
      </c>
      <c r="C3" s="167" t="s">
        <v>11</v>
      </c>
      <c r="D3" s="249">
        <v>29</v>
      </c>
      <c r="E3" s="249">
        <v>25575</v>
      </c>
      <c r="F3" s="249">
        <v>9561</v>
      </c>
      <c r="G3" s="249">
        <v>16014</v>
      </c>
      <c r="H3" s="249">
        <v>1547</v>
      </c>
      <c r="I3" s="249">
        <v>0</v>
      </c>
      <c r="J3" s="249">
        <v>1119</v>
      </c>
      <c r="K3" s="249">
        <v>1822</v>
      </c>
      <c r="L3" s="249">
        <v>92</v>
      </c>
      <c r="M3" s="249">
        <v>3509</v>
      </c>
      <c r="N3" s="249">
        <v>0</v>
      </c>
      <c r="O3" s="249">
        <v>0</v>
      </c>
      <c r="P3" s="249">
        <v>505</v>
      </c>
      <c r="Q3" s="64">
        <v>203</v>
      </c>
      <c r="R3" s="249">
        <v>847</v>
      </c>
      <c r="S3" s="249">
        <v>0</v>
      </c>
      <c r="T3" s="249">
        <v>598</v>
      </c>
      <c r="U3" s="249">
        <v>32</v>
      </c>
      <c r="V3" s="249">
        <v>92</v>
      </c>
      <c r="W3" s="249">
        <v>1823</v>
      </c>
      <c r="X3" s="249">
        <v>0</v>
      </c>
      <c r="Y3" s="249">
        <v>0</v>
      </c>
      <c r="Z3" s="249">
        <v>383</v>
      </c>
      <c r="AA3" s="250">
        <v>203</v>
      </c>
    </row>
    <row r="4" spans="1:27" s="12" customFormat="1" ht="15.75" customHeight="1" outlineLevel="1">
      <c r="A4" s="4"/>
      <c r="B4" s="740" t="s">
        <v>12</v>
      </c>
      <c r="C4" s="65" t="s">
        <v>318</v>
      </c>
      <c r="D4" s="254">
        <v>0</v>
      </c>
      <c r="E4" s="254">
        <v>87109</v>
      </c>
      <c r="F4" s="254">
        <v>48682</v>
      </c>
      <c r="G4" s="254">
        <v>38427</v>
      </c>
      <c r="H4" s="254">
        <v>84</v>
      </c>
      <c r="I4" s="254">
        <v>0</v>
      </c>
      <c r="J4" s="254">
        <v>5</v>
      </c>
      <c r="K4" s="254">
        <v>879</v>
      </c>
      <c r="L4" s="254">
        <v>5507</v>
      </c>
      <c r="M4" s="254">
        <v>3915</v>
      </c>
      <c r="N4" s="254">
        <v>0</v>
      </c>
      <c r="O4" s="254">
        <v>111</v>
      </c>
      <c r="P4" s="284" t="s">
        <v>398</v>
      </c>
      <c r="Q4" s="284" t="s">
        <v>398</v>
      </c>
      <c r="R4" s="254">
        <v>4</v>
      </c>
      <c r="S4" s="254">
        <v>0</v>
      </c>
      <c r="T4" s="254">
        <v>0</v>
      </c>
      <c r="U4" s="254">
        <v>0</v>
      </c>
      <c r="V4" s="254">
        <v>219</v>
      </c>
      <c r="W4" s="254">
        <v>427</v>
      </c>
      <c r="X4" s="254">
        <v>0</v>
      </c>
      <c r="Y4" s="254">
        <v>24</v>
      </c>
      <c r="Z4" s="284" t="s">
        <v>398</v>
      </c>
      <c r="AA4" s="297" t="s">
        <v>398</v>
      </c>
    </row>
    <row r="5" spans="1:27" s="12" customFormat="1" ht="15.75" customHeight="1" outlineLevel="1">
      <c r="A5" s="4"/>
      <c r="B5" s="740"/>
      <c r="C5" s="70" t="s">
        <v>319</v>
      </c>
      <c r="D5" s="257">
        <v>0</v>
      </c>
      <c r="E5" s="258" t="s">
        <v>398</v>
      </c>
      <c r="F5" s="258" t="s">
        <v>398</v>
      </c>
      <c r="G5" s="258" t="s">
        <v>398</v>
      </c>
      <c r="H5" s="258" t="s">
        <v>398</v>
      </c>
      <c r="I5" s="258" t="s">
        <v>398</v>
      </c>
      <c r="J5" s="258" t="s">
        <v>398</v>
      </c>
      <c r="K5" s="258" t="s">
        <v>398</v>
      </c>
      <c r="L5" s="258" t="s">
        <v>398</v>
      </c>
      <c r="M5" s="258" t="s">
        <v>398</v>
      </c>
      <c r="N5" s="258" t="s">
        <v>398</v>
      </c>
      <c r="O5" s="258" t="s">
        <v>398</v>
      </c>
      <c r="P5" s="258" t="s">
        <v>398</v>
      </c>
      <c r="Q5" s="258" t="s">
        <v>398</v>
      </c>
      <c r="R5" s="258" t="s">
        <v>398</v>
      </c>
      <c r="S5" s="258" t="s">
        <v>398</v>
      </c>
      <c r="T5" s="258" t="s">
        <v>398</v>
      </c>
      <c r="U5" s="258" t="s">
        <v>398</v>
      </c>
      <c r="V5" s="258" t="s">
        <v>398</v>
      </c>
      <c r="W5" s="258" t="s">
        <v>398</v>
      </c>
      <c r="X5" s="258" t="s">
        <v>398</v>
      </c>
      <c r="Y5" s="258" t="s">
        <v>398</v>
      </c>
      <c r="Z5" s="258" t="s">
        <v>398</v>
      </c>
      <c r="AA5" s="298" t="s">
        <v>398</v>
      </c>
    </row>
    <row r="6" spans="1:27" s="12" customFormat="1" ht="15.75" customHeight="1" outlineLevel="1">
      <c r="A6" s="4"/>
      <c r="B6" s="740"/>
      <c r="C6" s="70" t="s">
        <v>320</v>
      </c>
      <c r="D6" s="257">
        <v>0</v>
      </c>
      <c r="E6" s="257">
        <v>76</v>
      </c>
      <c r="F6" s="257">
        <v>0</v>
      </c>
      <c r="G6" s="257">
        <v>76</v>
      </c>
      <c r="H6" s="258" t="s">
        <v>398</v>
      </c>
      <c r="I6" s="258" t="s">
        <v>398</v>
      </c>
      <c r="J6" s="258" t="s">
        <v>398</v>
      </c>
      <c r="K6" s="258" t="s">
        <v>398</v>
      </c>
      <c r="L6" s="258" t="s">
        <v>398</v>
      </c>
      <c r="M6" s="258" t="s">
        <v>398</v>
      </c>
      <c r="N6" s="258" t="s">
        <v>398</v>
      </c>
      <c r="O6" s="258" t="s">
        <v>398</v>
      </c>
      <c r="P6" s="258" t="s">
        <v>398</v>
      </c>
      <c r="Q6" s="258" t="s">
        <v>398</v>
      </c>
      <c r="R6" s="258" t="s">
        <v>398</v>
      </c>
      <c r="S6" s="258" t="s">
        <v>398</v>
      </c>
      <c r="T6" s="258" t="s">
        <v>398</v>
      </c>
      <c r="U6" s="258" t="s">
        <v>398</v>
      </c>
      <c r="V6" s="258" t="s">
        <v>398</v>
      </c>
      <c r="W6" s="258" t="s">
        <v>398</v>
      </c>
      <c r="X6" s="258" t="s">
        <v>398</v>
      </c>
      <c r="Y6" s="258" t="s">
        <v>398</v>
      </c>
      <c r="Z6" s="258" t="s">
        <v>398</v>
      </c>
      <c r="AA6" s="298" t="s">
        <v>398</v>
      </c>
    </row>
    <row r="7" spans="1:27" s="12" customFormat="1" ht="15.75" customHeight="1" outlineLevel="1">
      <c r="A7" s="4"/>
      <c r="B7" s="740"/>
      <c r="C7" s="70" t="s">
        <v>321</v>
      </c>
      <c r="D7" s="257">
        <v>0</v>
      </c>
      <c r="E7" s="257">
        <v>17956</v>
      </c>
      <c r="F7" s="257">
        <v>15795</v>
      </c>
      <c r="G7" s="257">
        <v>2161</v>
      </c>
      <c r="H7" s="258" t="s">
        <v>398</v>
      </c>
      <c r="I7" s="258" t="s">
        <v>398</v>
      </c>
      <c r="J7" s="258" t="s">
        <v>398</v>
      </c>
      <c r="K7" s="258" t="s">
        <v>398</v>
      </c>
      <c r="L7" s="258" t="s">
        <v>398</v>
      </c>
      <c r="M7" s="258" t="s">
        <v>398</v>
      </c>
      <c r="N7" s="258" t="s">
        <v>398</v>
      </c>
      <c r="O7" s="258" t="s">
        <v>398</v>
      </c>
      <c r="P7" s="258" t="s">
        <v>398</v>
      </c>
      <c r="Q7" s="258" t="s">
        <v>398</v>
      </c>
      <c r="R7" s="258" t="s">
        <v>398</v>
      </c>
      <c r="S7" s="258" t="s">
        <v>398</v>
      </c>
      <c r="T7" s="258" t="s">
        <v>398</v>
      </c>
      <c r="U7" s="258" t="s">
        <v>398</v>
      </c>
      <c r="V7" s="258" t="s">
        <v>398</v>
      </c>
      <c r="W7" s="258" t="s">
        <v>398</v>
      </c>
      <c r="X7" s="258" t="s">
        <v>398</v>
      </c>
      <c r="Y7" s="258" t="s">
        <v>398</v>
      </c>
      <c r="Z7" s="258" t="s">
        <v>398</v>
      </c>
      <c r="AA7" s="298" t="s">
        <v>398</v>
      </c>
    </row>
    <row r="8" spans="1:27" s="12" customFormat="1" ht="15.75" customHeight="1" outlineLevel="1">
      <c r="A8" s="4"/>
      <c r="B8" s="740"/>
      <c r="C8" s="70" t="s">
        <v>322</v>
      </c>
      <c r="D8" s="258" t="s">
        <v>398</v>
      </c>
      <c r="E8" s="257">
        <v>279593</v>
      </c>
      <c r="F8" s="257">
        <v>120928</v>
      </c>
      <c r="G8" s="257">
        <v>158665</v>
      </c>
      <c r="H8" s="257">
        <v>13140</v>
      </c>
      <c r="I8" s="257">
        <v>729</v>
      </c>
      <c r="J8" s="257">
        <v>979</v>
      </c>
      <c r="K8" s="257">
        <v>0</v>
      </c>
      <c r="L8" s="257">
        <v>278</v>
      </c>
      <c r="M8" s="257">
        <v>19404</v>
      </c>
      <c r="N8" s="257">
        <v>0</v>
      </c>
      <c r="O8" s="257">
        <v>23</v>
      </c>
      <c r="P8" s="257">
        <v>0</v>
      </c>
      <c r="Q8" s="256">
        <v>0</v>
      </c>
      <c r="R8" s="257">
        <v>789</v>
      </c>
      <c r="S8" s="257">
        <v>0</v>
      </c>
      <c r="T8" s="257">
        <v>478</v>
      </c>
      <c r="U8" s="257">
        <v>0</v>
      </c>
      <c r="V8" s="257">
        <v>0</v>
      </c>
      <c r="W8" s="257">
        <v>1329</v>
      </c>
      <c r="X8" s="257">
        <v>0</v>
      </c>
      <c r="Y8" s="257">
        <v>1</v>
      </c>
      <c r="Z8" s="257">
        <v>0</v>
      </c>
      <c r="AA8" s="299">
        <v>0</v>
      </c>
    </row>
    <row r="9" spans="1:27" s="12" customFormat="1" ht="15.75" customHeight="1" outlineLevel="1">
      <c r="A9" s="4"/>
      <c r="B9" s="740"/>
      <c r="C9" s="70" t="s">
        <v>323</v>
      </c>
      <c r="D9" s="258" t="s">
        <v>398</v>
      </c>
      <c r="E9" s="257">
        <v>21601</v>
      </c>
      <c r="F9" s="257">
        <v>20159</v>
      </c>
      <c r="G9" s="257">
        <v>1442</v>
      </c>
      <c r="H9" s="258" t="s">
        <v>398</v>
      </c>
      <c r="I9" s="258" t="s">
        <v>398</v>
      </c>
      <c r="J9" s="258" t="s">
        <v>398</v>
      </c>
      <c r="K9" s="258" t="s">
        <v>398</v>
      </c>
      <c r="L9" s="258" t="s">
        <v>398</v>
      </c>
      <c r="M9" s="258" t="s">
        <v>398</v>
      </c>
      <c r="N9" s="258" t="s">
        <v>398</v>
      </c>
      <c r="O9" s="258" t="s">
        <v>398</v>
      </c>
      <c r="P9" s="258" t="s">
        <v>398</v>
      </c>
      <c r="Q9" s="258" t="s">
        <v>398</v>
      </c>
      <c r="R9" s="258" t="s">
        <v>398</v>
      </c>
      <c r="S9" s="258" t="s">
        <v>398</v>
      </c>
      <c r="T9" s="258" t="s">
        <v>398</v>
      </c>
      <c r="U9" s="258" t="s">
        <v>398</v>
      </c>
      <c r="V9" s="258" t="s">
        <v>398</v>
      </c>
      <c r="W9" s="258" t="s">
        <v>398</v>
      </c>
      <c r="X9" s="258" t="s">
        <v>398</v>
      </c>
      <c r="Y9" s="258" t="s">
        <v>398</v>
      </c>
      <c r="Z9" s="258" t="s">
        <v>398</v>
      </c>
      <c r="AA9" s="298" t="s">
        <v>398</v>
      </c>
    </row>
    <row r="10" spans="1:27" s="12" customFormat="1" ht="15.75" customHeight="1">
      <c r="A10" s="4"/>
      <c r="B10" s="740"/>
      <c r="C10" s="70" t="s">
        <v>324</v>
      </c>
      <c r="D10" s="257">
        <v>4</v>
      </c>
      <c r="E10" s="257">
        <v>3588</v>
      </c>
      <c r="F10" s="257">
        <v>3588</v>
      </c>
      <c r="G10" s="257">
        <v>0</v>
      </c>
      <c r="H10" s="257">
        <v>284</v>
      </c>
      <c r="I10" s="257">
        <v>0</v>
      </c>
      <c r="J10" s="257">
        <v>0</v>
      </c>
      <c r="K10" s="257">
        <v>0</v>
      </c>
      <c r="L10" s="257">
        <v>0</v>
      </c>
      <c r="M10" s="257">
        <v>0</v>
      </c>
      <c r="N10" s="257">
        <v>0</v>
      </c>
      <c r="O10" s="257">
        <v>0</v>
      </c>
      <c r="P10" s="257">
        <v>0</v>
      </c>
      <c r="Q10" s="256">
        <v>0</v>
      </c>
      <c r="R10" s="257">
        <v>13</v>
      </c>
      <c r="S10" s="257">
        <v>0</v>
      </c>
      <c r="T10" s="257">
        <v>0</v>
      </c>
      <c r="U10" s="257">
        <v>0</v>
      </c>
      <c r="V10" s="257">
        <v>0</v>
      </c>
      <c r="W10" s="257">
        <v>0</v>
      </c>
      <c r="X10" s="257">
        <v>0</v>
      </c>
      <c r="Y10" s="257">
        <v>0</v>
      </c>
      <c r="Z10" s="257">
        <v>0</v>
      </c>
      <c r="AA10" s="299">
        <v>0</v>
      </c>
    </row>
    <row r="11" spans="1:27" s="12" customFormat="1" ht="15.75" customHeight="1">
      <c r="A11" s="4"/>
      <c r="B11" s="740"/>
      <c r="C11" s="136" t="s">
        <v>325</v>
      </c>
      <c r="D11" s="262" t="s">
        <v>398</v>
      </c>
      <c r="E11" s="261">
        <v>5064</v>
      </c>
      <c r="F11" s="261">
        <v>3198</v>
      </c>
      <c r="G11" s="261">
        <v>1866</v>
      </c>
      <c r="H11" s="261">
        <v>661</v>
      </c>
      <c r="I11" s="261">
        <v>0</v>
      </c>
      <c r="J11" s="261">
        <v>0</v>
      </c>
      <c r="K11" s="261">
        <v>0</v>
      </c>
      <c r="L11" s="261">
        <v>0</v>
      </c>
      <c r="M11" s="261">
        <v>763</v>
      </c>
      <c r="N11" s="261">
        <v>0</v>
      </c>
      <c r="O11" s="261">
        <v>0</v>
      </c>
      <c r="P11" s="261">
        <v>0</v>
      </c>
      <c r="Q11" s="260">
        <v>0</v>
      </c>
      <c r="R11" s="261">
        <v>29</v>
      </c>
      <c r="S11" s="261">
        <v>0</v>
      </c>
      <c r="T11" s="261">
        <v>0</v>
      </c>
      <c r="U11" s="261">
        <v>0</v>
      </c>
      <c r="V11" s="261">
        <v>0</v>
      </c>
      <c r="W11" s="261">
        <v>50</v>
      </c>
      <c r="X11" s="261">
        <v>0</v>
      </c>
      <c r="Y11" s="261">
        <v>0</v>
      </c>
      <c r="Z11" s="261">
        <v>0</v>
      </c>
      <c r="AA11" s="267">
        <v>0</v>
      </c>
    </row>
    <row r="12" spans="2:27" s="12" customFormat="1" ht="15.75" customHeight="1">
      <c r="B12" s="737" t="s">
        <v>265</v>
      </c>
      <c r="C12" s="826"/>
      <c r="D12" s="64">
        <v>4</v>
      </c>
      <c r="E12" s="64">
        <v>414987</v>
      </c>
      <c r="F12" s="64">
        <v>212350</v>
      </c>
      <c r="G12" s="64">
        <v>202637</v>
      </c>
      <c r="H12" s="64">
        <v>14169</v>
      </c>
      <c r="I12" s="64">
        <v>729</v>
      </c>
      <c r="J12" s="64">
        <v>984</v>
      </c>
      <c r="K12" s="64">
        <v>879</v>
      </c>
      <c r="L12" s="64">
        <v>5785</v>
      </c>
      <c r="M12" s="64">
        <v>24082</v>
      </c>
      <c r="N12" s="64">
        <v>0</v>
      </c>
      <c r="O12" s="64">
        <v>134</v>
      </c>
      <c r="P12" s="64">
        <v>0</v>
      </c>
      <c r="Q12" s="64">
        <v>0</v>
      </c>
      <c r="R12" s="64">
        <v>835</v>
      </c>
      <c r="S12" s="64">
        <v>0</v>
      </c>
      <c r="T12" s="64">
        <v>478</v>
      </c>
      <c r="U12" s="64">
        <v>0</v>
      </c>
      <c r="V12" s="64">
        <v>219</v>
      </c>
      <c r="W12" s="64">
        <v>1806</v>
      </c>
      <c r="X12" s="64">
        <v>0</v>
      </c>
      <c r="Y12" s="64">
        <v>25</v>
      </c>
      <c r="Z12" s="64">
        <v>0</v>
      </c>
      <c r="AA12" s="250">
        <v>0</v>
      </c>
    </row>
    <row r="13" spans="1:27" s="12" customFormat="1" ht="15.75" customHeight="1" outlineLevel="1">
      <c r="A13" s="4"/>
      <c r="B13" s="740" t="s">
        <v>21</v>
      </c>
      <c r="C13" s="65" t="s">
        <v>216</v>
      </c>
      <c r="D13" s="254">
        <v>6</v>
      </c>
      <c r="E13" s="254">
        <v>65243</v>
      </c>
      <c r="F13" s="254">
        <v>56185</v>
      </c>
      <c r="G13" s="254">
        <v>9058</v>
      </c>
      <c r="H13" s="254">
        <v>3361</v>
      </c>
      <c r="I13" s="254">
        <v>0</v>
      </c>
      <c r="J13" s="254">
        <v>208</v>
      </c>
      <c r="K13" s="254">
        <v>0</v>
      </c>
      <c r="L13" s="254">
        <v>0</v>
      </c>
      <c r="M13" s="254">
        <v>3096</v>
      </c>
      <c r="N13" s="254">
        <v>0</v>
      </c>
      <c r="O13" s="254">
        <v>0</v>
      </c>
      <c r="P13" s="254">
        <v>0</v>
      </c>
      <c r="Q13" s="253">
        <v>0</v>
      </c>
      <c r="R13" s="254">
        <v>207</v>
      </c>
      <c r="S13" s="254">
        <v>0</v>
      </c>
      <c r="T13" s="254">
        <v>95</v>
      </c>
      <c r="U13" s="254">
        <v>0</v>
      </c>
      <c r="V13" s="254">
        <v>0</v>
      </c>
      <c r="W13" s="254">
        <v>244</v>
      </c>
      <c r="X13" s="254">
        <v>0</v>
      </c>
      <c r="Y13" s="254">
        <v>0</v>
      </c>
      <c r="Z13" s="254">
        <v>0</v>
      </c>
      <c r="AA13" s="266">
        <v>0</v>
      </c>
    </row>
    <row r="14" spans="1:27" s="12" customFormat="1" ht="15.75" customHeight="1" outlineLevel="1">
      <c r="A14" s="4"/>
      <c r="B14" s="740"/>
      <c r="C14" s="70" t="s">
        <v>217</v>
      </c>
      <c r="D14" s="257">
        <v>1</v>
      </c>
      <c r="E14" s="257">
        <v>12669</v>
      </c>
      <c r="F14" s="257">
        <v>12481</v>
      </c>
      <c r="G14" s="257">
        <v>188</v>
      </c>
      <c r="H14" s="257">
        <v>1349</v>
      </c>
      <c r="I14" s="257">
        <v>0</v>
      </c>
      <c r="J14" s="257">
        <v>83</v>
      </c>
      <c r="K14" s="257">
        <v>0</v>
      </c>
      <c r="L14" s="257">
        <v>0</v>
      </c>
      <c r="M14" s="257">
        <v>0</v>
      </c>
      <c r="N14" s="257">
        <v>0</v>
      </c>
      <c r="O14" s="257">
        <v>0</v>
      </c>
      <c r="P14" s="257">
        <v>0</v>
      </c>
      <c r="Q14" s="256">
        <v>0</v>
      </c>
      <c r="R14" s="257">
        <v>70</v>
      </c>
      <c r="S14" s="257">
        <v>0</v>
      </c>
      <c r="T14" s="257">
        <v>60</v>
      </c>
      <c r="U14" s="257">
        <v>0</v>
      </c>
      <c r="V14" s="257">
        <v>0</v>
      </c>
      <c r="W14" s="257">
        <v>0</v>
      </c>
      <c r="X14" s="257">
        <v>0</v>
      </c>
      <c r="Y14" s="257">
        <v>0</v>
      </c>
      <c r="Z14" s="257">
        <v>0</v>
      </c>
      <c r="AA14" s="299">
        <v>0</v>
      </c>
    </row>
    <row r="15" spans="1:27" s="12" customFormat="1" ht="15.75" customHeight="1" outlineLevel="1">
      <c r="A15" s="4"/>
      <c r="B15" s="740"/>
      <c r="C15" s="70" t="s">
        <v>218</v>
      </c>
      <c r="D15" s="257">
        <v>2</v>
      </c>
      <c r="E15" s="257">
        <v>17647</v>
      </c>
      <c r="F15" s="257">
        <v>17461</v>
      </c>
      <c r="G15" s="257">
        <v>186</v>
      </c>
      <c r="H15" s="257">
        <v>1397</v>
      </c>
      <c r="I15" s="257">
        <v>0</v>
      </c>
      <c r="J15" s="257">
        <v>13</v>
      </c>
      <c r="K15" s="257">
        <v>0</v>
      </c>
      <c r="L15" s="257">
        <v>0</v>
      </c>
      <c r="M15" s="257">
        <v>0</v>
      </c>
      <c r="N15" s="257">
        <v>0</v>
      </c>
      <c r="O15" s="257">
        <v>0</v>
      </c>
      <c r="P15" s="257">
        <v>0</v>
      </c>
      <c r="Q15" s="256">
        <v>0</v>
      </c>
      <c r="R15" s="257">
        <v>156</v>
      </c>
      <c r="S15" s="257">
        <v>0</v>
      </c>
      <c r="T15" s="257">
        <v>13</v>
      </c>
      <c r="U15" s="257">
        <v>0</v>
      </c>
      <c r="V15" s="257">
        <v>0</v>
      </c>
      <c r="W15" s="257">
        <v>0</v>
      </c>
      <c r="X15" s="257">
        <v>0</v>
      </c>
      <c r="Y15" s="257">
        <v>0</v>
      </c>
      <c r="Z15" s="257">
        <v>0</v>
      </c>
      <c r="AA15" s="299">
        <v>0</v>
      </c>
    </row>
    <row r="16" spans="1:27" s="12" customFormat="1" ht="15.75" customHeight="1" outlineLevel="1">
      <c r="A16" s="4"/>
      <c r="B16" s="740"/>
      <c r="C16" s="136" t="s">
        <v>219</v>
      </c>
      <c r="D16" s="261">
        <v>1</v>
      </c>
      <c r="E16" s="261">
        <v>16995</v>
      </c>
      <c r="F16" s="261">
        <v>16769</v>
      </c>
      <c r="G16" s="261">
        <v>226</v>
      </c>
      <c r="H16" s="261">
        <v>1154</v>
      </c>
      <c r="I16" s="261">
        <v>0</v>
      </c>
      <c r="J16" s="261">
        <v>41</v>
      </c>
      <c r="K16" s="261">
        <v>0</v>
      </c>
      <c r="L16" s="261">
        <v>0</v>
      </c>
      <c r="M16" s="261">
        <v>0</v>
      </c>
      <c r="N16" s="261">
        <v>0</v>
      </c>
      <c r="O16" s="261">
        <v>0</v>
      </c>
      <c r="P16" s="261">
        <v>0</v>
      </c>
      <c r="Q16" s="260">
        <v>0</v>
      </c>
      <c r="R16" s="261">
        <v>40</v>
      </c>
      <c r="S16" s="261">
        <v>0</v>
      </c>
      <c r="T16" s="261">
        <v>39</v>
      </c>
      <c r="U16" s="261">
        <v>0</v>
      </c>
      <c r="V16" s="261">
        <v>0</v>
      </c>
      <c r="W16" s="261">
        <v>0</v>
      </c>
      <c r="X16" s="261">
        <v>0</v>
      </c>
      <c r="Y16" s="261">
        <v>0</v>
      </c>
      <c r="Z16" s="261">
        <v>0</v>
      </c>
      <c r="AA16" s="267">
        <v>0</v>
      </c>
    </row>
    <row r="17" spans="2:27" s="12" customFormat="1" ht="15.75" customHeight="1">
      <c r="B17" s="737" t="s">
        <v>132</v>
      </c>
      <c r="C17" s="826"/>
      <c r="D17" s="64">
        <v>10</v>
      </c>
      <c r="E17" s="64">
        <v>112554</v>
      </c>
      <c r="F17" s="64">
        <v>102896</v>
      </c>
      <c r="G17" s="64">
        <v>9658</v>
      </c>
      <c r="H17" s="64">
        <v>7261</v>
      </c>
      <c r="I17" s="64">
        <v>0</v>
      </c>
      <c r="J17" s="64">
        <v>345</v>
      </c>
      <c r="K17" s="64">
        <v>0</v>
      </c>
      <c r="L17" s="64">
        <v>0</v>
      </c>
      <c r="M17" s="64">
        <v>3096</v>
      </c>
      <c r="N17" s="64">
        <v>0</v>
      </c>
      <c r="O17" s="64">
        <v>0</v>
      </c>
      <c r="P17" s="64">
        <v>0</v>
      </c>
      <c r="Q17" s="64">
        <v>0</v>
      </c>
      <c r="R17" s="64">
        <v>473</v>
      </c>
      <c r="S17" s="64">
        <v>0</v>
      </c>
      <c r="T17" s="64">
        <v>207</v>
      </c>
      <c r="U17" s="64">
        <v>0</v>
      </c>
      <c r="V17" s="64">
        <v>0</v>
      </c>
      <c r="W17" s="64">
        <v>244</v>
      </c>
      <c r="X17" s="64">
        <v>0</v>
      </c>
      <c r="Y17" s="64">
        <v>0</v>
      </c>
      <c r="Z17" s="64">
        <v>0</v>
      </c>
      <c r="AA17" s="250">
        <v>0</v>
      </c>
    </row>
    <row r="18" spans="1:27" s="12" customFormat="1" ht="15.75" customHeight="1">
      <c r="A18" s="4"/>
      <c r="B18" s="740" t="s">
        <v>26</v>
      </c>
      <c r="C18" s="65" t="s">
        <v>221</v>
      </c>
      <c r="D18" s="254">
        <v>9</v>
      </c>
      <c r="E18" s="254">
        <v>24827</v>
      </c>
      <c r="F18" s="254">
        <v>20227</v>
      </c>
      <c r="G18" s="254">
        <v>4600</v>
      </c>
      <c r="H18" s="254">
        <v>1826</v>
      </c>
      <c r="I18" s="254">
        <v>0</v>
      </c>
      <c r="J18" s="254">
        <v>46</v>
      </c>
      <c r="K18" s="254">
        <v>0</v>
      </c>
      <c r="L18" s="254">
        <v>0</v>
      </c>
      <c r="M18" s="254">
        <v>2246</v>
      </c>
      <c r="N18" s="254">
        <v>0</v>
      </c>
      <c r="O18" s="254">
        <v>0</v>
      </c>
      <c r="P18" s="254">
        <v>0</v>
      </c>
      <c r="Q18" s="253">
        <v>0</v>
      </c>
      <c r="R18" s="254">
        <v>14</v>
      </c>
      <c r="S18" s="254">
        <v>0</v>
      </c>
      <c r="T18" s="254">
        <v>46</v>
      </c>
      <c r="U18" s="254">
        <v>0</v>
      </c>
      <c r="V18" s="254">
        <v>0</v>
      </c>
      <c r="W18" s="254">
        <v>93</v>
      </c>
      <c r="X18" s="254">
        <v>0</v>
      </c>
      <c r="Y18" s="254">
        <v>0</v>
      </c>
      <c r="Z18" s="254">
        <v>0</v>
      </c>
      <c r="AA18" s="266">
        <v>0</v>
      </c>
    </row>
    <row r="19" spans="1:27" s="12" customFormat="1" ht="15.75" customHeight="1">
      <c r="A19" s="4"/>
      <c r="B19" s="740"/>
      <c r="C19" s="70" t="s">
        <v>28</v>
      </c>
      <c r="D19" s="258" t="s">
        <v>398</v>
      </c>
      <c r="E19" s="258" t="s">
        <v>398</v>
      </c>
      <c r="F19" s="258" t="s">
        <v>398</v>
      </c>
      <c r="G19" s="258" t="s">
        <v>398</v>
      </c>
      <c r="H19" s="258" t="s">
        <v>398</v>
      </c>
      <c r="I19" s="258" t="s">
        <v>398</v>
      </c>
      <c r="J19" s="258" t="s">
        <v>398</v>
      </c>
      <c r="K19" s="258" t="s">
        <v>398</v>
      </c>
      <c r="L19" s="258" t="s">
        <v>398</v>
      </c>
      <c r="M19" s="258" t="s">
        <v>398</v>
      </c>
      <c r="N19" s="258" t="s">
        <v>398</v>
      </c>
      <c r="O19" s="258" t="s">
        <v>398</v>
      </c>
      <c r="P19" s="258" t="s">
        <v>398</v>
      </c>
      <c r="Q19" s="258" t="s">
        <v>398</v>
      </c>
      <c r="R19" s="258" t="s">
        <v>398</v>
      </c>
      <c r="S19" s="258" t="s">
        <v>398</v>
      </c>
      <c r="T19" s="258" t="s">
        <v>398</v>
      </c>
      <c r="U19" s="258" t="s">
        <v>398</v>
      </c>
      <c r="V19" s="258" t="s">
        <v>398</v>
      </c>
      <c r="W19" s="258" t="s">
        <v>398</v>
      </c>
      <c r="X19" s="258" t="s">
        <v>398</v>
      </c>
      <c r="Y19" s="258" t="s">
        <v>398</v>
      </c>
      <c r="Z19" s="258" t="s">
        <v>398</v>
      </c>
      <c r="AA19" s="298" t="s">
        <v>398</v>
      </c>
    </row>
    <row r="20" spans="1:27" s="12" customFormat="1" ht="15.75" customHeight="1">
      <c r="A20" s="4"/>
      <c r="B20" s="740"/>
      <c r="C20" s="70" t="s">
        <v>29</v>
      </c>
      <c r="D20" s="257">
        <v>5</v>
      </c>
      <c r="E20" s="258" t="s">
        <v>398</v>
      </c>
      <c r="F20" s="258" t="s">
        <v>398</v>
      </c>
      <c r="G20" s="258" t="s">
        <v>398</v>
      </c>
      <c r="H20" s="257">
        <v>14</v>
      </c>
      <c r="I20" s="257">
        <v>0</v>
      </c>
      <c r="J20" s="257">
        <v>1</v>
      </c>
      <c r="K20" s="257">
        <v>0</v>
      </c>
      <c r="L20" s="257">
        <v>0</v>
      </c>
      <c r="M20" s="257">
        <v>37</v>
      </c>
      <c r="N20" s="257">
        <v>0</v>
      </c>
      <c r="O20" s="257">
        <v>0</v>
      </c>
      <c r="P20" s="257">
        <v>0</v>
      </c>
      <c r="Q20" s="256">
        <v>0</v>
      </c>
      <c r="R20" s="257">
        <v>14</v>
      </c>
      <c r="S20" s="257">
        <v>0</v>
      </c>
      <c r="T20" s="257">
        <v>1</v>
      </c>
      <c r="U20" s="257">
        <v>0</v>
      </c>
      <c r="V20" s="257">
        <v>0</v>
      </c>
      <c r="W20" s="257">
        <v>36</v>
      </c>
      <c r="X20" s="257">
        <v>0</v>
      </c>
      <c r="Y20" s="257">
        <v>0</v>
      </c>
      <c r="Z20" s="257">
        <v>0</v>
      </c>
      <c r="AA20" s="299">
        <v>0</v>
      </c>
    </row>
    <row r="21" spans="1:27" s="12" customFormat="1" ht="15.75" customHeight="1">
      <c r="A21" s="4"/>
      <c r="B21" s="740"/>
      <c r="C21" s="136" t="s">
        <v>30</v>
      </c>
      <c r="D21" s="261">
        <v>6</v>
      </c>
      <c r="E21" s="261">
        <v>0</v>
      </c>
      <c r="F21" s="261">
        <v>0</v>
      </c>
      <c r="G21" s="261">
        <v>0</v>
      </c>
      <c r="H21" s="261">
        <v>359</v>
      </c>
      <c r="I21" s="261">
        <v>26</v>
      </c>
      <c r="J21" s="261">
        <v>55</v>
      </c>
      <c r="K21" s="261">
        <v>0</v>
      </c>
      <c r="L21" s="261">
        <v>0</v>
      </c>
      <c r="M21" s="261">
        <v>767</v>
      </c>
      <c r="N21" s="261">
        <v>0</v>
      </c>
      <c r="O21" s="261">
        <v>0</v>
      </c>
      <c r="P21" s="261">
        <v>0</v>
      </c>
      <c r="Q21" s="260">
        <v>0</v>
      </c>
      <c r="R21" s="261">
        <v>18</v>
      </c>
      <c r="S21" s="261">
        <v>2</v>
      </c>
      <c r="T21" s="261">
        <v>22</v>
      </c>
      <c r="U21" s="261">
        <v>0</v>
      </c>
      <c r="V21" s="261">
        <v>0</v>
      </c>
      <c r="W21" s="261">
        <v>10</v>
      </c>
      <c r="X21" s="261">
        <v>0</v>
      </c>
      <c r="Y21" s="261">
        <v>0</v>
      </c>
      <c r="Z21" s="261">
        <v>0</v>
      </c>
      <c r="AA21" s="267">
        <v>0</v>
      </c>
    </row>
    <row r="22" spans="2:27" s="12" customFormat="1" ht="15.75" customHeight="1">
      <c r="B22" s="737" t="s">
        <v>135</v>
      </c>
      <c r="C22" s="826"/>
      <c r="D22" s="64">
        <v>20</v>
      </c>
      <c r="E22" s="64">
        <v>24827</v>
      </c>
      <c r="F22" s="64">
        <v>20227</v>
      </c>
      <c r="G22" s="64">
        <v>4600</v>
      </c>
      <c r="H22" s="64">
        <v>2199</v>
      </c>
      <c r="I22" s="64">
        <v>26</v>
      </c>
      <c r="J22" s="64">
        <v>102</v>
      </c>
      <c r="K22" s="64">
        <v>0</v>
      </c>
      <c r="L22" s="64">
        <v>0</v>
      </c>
      <c r="M22" s="64">
        <v>3050</v>
      </c>
      <c r="N22" s="64">
        <v>0</v>
      </c>
      <c r="O22" s="64">
        <v>0</v>
      </c>
      <c r="P22" s="64">
        <v>0</v>
      </c>
      <c r="Q22" s="64">
        <v>0</v>
      </c>
      <c r="R22" s="64">
        <v>46</v>
      </c>
      <c r="S22" s="64">
        <v>2</v>
      </c>
      <c r="T22" s="64">
        <v>69</v>
      </c>
      <c r="U22" s="64">
        <v>0</v>
      </c>
      <c r="V22" s="64">
        <v>0</v>
      </c>
      <c r="W22" s="64">
        <v>139</v>
      </c>
      <c r="X22" s="64">
        <v>0</v>
      </c>
      <c r="Y22" s="64">
        <v>0</v>
      </c>
      <c r="Z22" s="64">
        <v>0</v>
      </c>
      <c r="AA22" s="250">
        <v>0</v>
      </c>
    </row>
    <row r="23" spans="1:27" s="12" customFormat="1" ht="15.75" customHeight="1">
      <c r="A23" s="201"/>
      <c r="B23" s="166" t="s">
        <v>31</v>
      </c>
      <c r="C23" s="63" t="s">
        <v>282</v>
      </c>
      <c r="D23" s="249">
        <v>2</v>
      </c>
      <c r="E23" s="249">
        <v>3840</v>
      </c>
      <c r="F23" s="249">
        <v>3840</v>
      </c>
      <c r="G23" s="249">
        <v>0</v>
      </c>
      <c r="H23" s="249">
        <v>589</v>
      </c>
      <c r="I23" s="249">
        <v>0</v>
      </c>
      <c r="J23" s="249">
        <v>0</v>
      </c>
      <c r="K23" s="249">
        <v>0</v>
      </c>
      <c r="L23" s="249">
        <v>0</v>
      </c>
      <c r="M23" s="249">
        <v>0</v>
      </c>
      <c r="N23" s="249">
        <v>0</v>
      </c>
      <c r="O23" s="249">
        <v>0</v>
      </c>
      <c r="P23" s="249">
        <v>0</v>
      </c>
      <c r="Q23" s="64">
        <v>0</v>
      </c>
      <c r="R23" s="249">
        <v>0</v>
      </c>
      <c r="S23" s="249">
        <v>0</v>
      </c>
      <c r="T23" s="249">
        <v>0</v>
      </c>
      <c r="U23" s="249">
        <v>0</v>
      </c>
      <c r="V23" s="249">
        <v>0</v>
      </c>
      <c r="W23" s="249">
        <v>0</v>
      </c>
      <c r="X23" s="249">
        <v>0</v>
      </c>
      <c r="Y23" s="249">
        <v>0</v>
      </c>
      <c r="Z23" s="249">
        <v>0</v>
      </c>
      <c r="AA23" s="250">
        <v>0</v>
      </c>
    </row>
    <row r="24" spans="1:27" s="12" customFormat="1" ht="15.75" customHeight="1">
      <c r="A24" s="4"/>
      <c r="B24" s="166" t="s">
        <v>33</v>
      </c>
      <c r="C24" s="63" t="s">
        <v>224</v>
      </c>
      <c r="D24" s="249">
        <v>0</v>
      </c>
      <c r="E24" s="249">
        <v>0</v>
      </c>
      <c r="F24" s="249">
        <v>0</v>
      </c>
      <c r="G24" s="249">
        <v>0</v>
      </c>
      <c r="H24" s="249">
        <v>0</v>
      </c>
      <c r="I24" s="249">
        <v>0</v>
      </c>
      <c r="J24" s="249">
        <v>0</v>
      </c>
      <c r="K24" s="249">
        <v>0</v>
      </c>
      <c r="L24" s="249">
        <v>0</v>
      </c>
      <c r="M24" s="249">
        <v>0</v>
      </c>
      <c r="N24" s="249">
        <v>0</v>
      </c>
      <c r="O24" s="249">
        <v>0</v>
      </c>
      <c r="P24" s="249">
        <v>0</v>
      </c>
      <c r="Q24" s="249">
        <v>0</v>
      </c>
      <c r="R24" s="249">
        <v>0</v>
      </c>
      <c r="S24" s="249">
        <v>0</v>
      </c>
      <c r="T24" s="249">
        <v>0</v>
      </c>
      <c r="U24" s="249">
        <v>0</v>
      </c>
      <c r="V24" s="249">
        <v>0</v>
      </c>
      <c r="W24" s="249">
        <v>0</v>
      </c>
      <c r="X24" s="249">
        <v>0</v>
      </c>
      <c r="Y24" s="249">
        <v>0</v>
      </c>
      <c r="Z24" s="249">
        <v>0</v>
      </c>
      <c r="AA24" s="302">
        <v>0</v>
      </c>
    </row>
    <row r="25" spans="1:31" s="12" customFormat="1" ht="15.75" customHeight="1">
      <c r="A25" s="4"/>
      <c r="B25" s="740" t="s">
        <v>35</v>
      </c>
      <c r="C25" s="65" t="s">
        <v>225</v>
      </c>
      <c r="D25" s="254">
        <v>3</v>
      </c>
      <c r="E25" s="254">
        <v>383</v>
      </c>
      <c r="F25" s="254">
        <v>58</v>
      </c>
      <c r="G25" s="254">
        <v>319</v>
      </c>
      <c r="H25" s="254">
        <v>184</v>
      </c>
      <c r="I25" s="254">
        <v>135</v>
      </c>
      <c r="J25" s="254">
        <v>33</v>
      </c>
      <c r="K25" s="254">
        <v>0</v>
      </c>
      <c r="L25" s="254">
        <v>18</v>
      </c>
      <c r="M25" s="254">
        <v>140</v>
      </c>
      <c r="N25" s="254">
        <v>0</v>
      </c>
      <c r="O25" s="254">
        <v>248</v>
      </c>
      <c r="P25" s="254">
        <v>315</v>
      </c>
      <c r="Q25" s="284" t="s">
        <v>398</v>
      </c>
      <c r="R25" s="254">
        <v>2</v>
      </c>
      <c r="S25" s="254">
        <v>0</v>
      </c>
      <c r="T25" s="254">
        <v>3</v>
      </c>
      <c r="U25" s="254">
        <v>0</v>
      </c>
      <c r="V25" s="254">
        <v>0</v>
      </c>
      <c r="W25" s="254">
        <v>0</v>
      </c>
      <c r="X25" s="254">
        <v>0</v>
      </c>
      <c r="Y25" s="254">
        <v>53</v>
      </c>
      <c r="Z25" s="254">
        <v>14</v>
      </c>
      <c r="AA25" s="297" t="s">
        <v>398</v>
      </c>
      <c r="AB25" s="12" t="s">
        <v>326</v>
      </c>
      <c r="AC25" s="12" t="s">
        <v>327</v>
      </c>
      <c r="AD25" s="12">
        <v>315</v>
      </c>
      <c r="AE25" s="12">
        <v>14</v>
      </c>
    </row>
    <row r="26" spans="1:27" s="12" customFormat="1" ht="15.75" customHeight="1">
      <c r="A26" s="4"/>
      <c r="B26" s="740"/>
      <c r="C26" s="136" t="s">
        <v>37</v>
      </c>
      <c r="D26" s="262" t="s">
        <v>398</v>
      </c>
      <c r="E26" s="261">
        <v>686</v>
      </c>
      <c r="F26" s="261">
        <v>659</v>
      </c>
      <c r="G26" s="261">
        <v>27</v>
      </c>
      <c r="H26" s="261">
        <v>446</v>
      </c>
      <c r="I26" s="261">
        <v>0</v>
      </c>
      <c r="J26" s="261">
        <v>12</v>
      </c>
      <c r="K26" s="261">
        <v>0</v>
      </c>
      <c r="L26" s="261">
        <v>0</v>
      </c>
      <c r="M26" s="261">
        <v>493</v>
      </c>
      <c r="N26" s="261">
        <v>0</v>
      </c>
      <c r="O26" s="261">
        <v>0</v>
      </c>
      <c r="P26" s="261">
        <v>0</v>
      </c>
      <c r="Q26" s="260">
        <v>0</v>
      </c>
      <c r="R26" s="261">
        <v>12</v>
      </c>
      <c r="S26" s="261">
        <v>0</v>
      </c>
      <c r="T26" s="261">
        <v>12</v>
      </c>
      <c r="U26" s="261">
        <v>0</v>
      </c>
      <c r="V26" s="261">
        <v>0</v>
      </c>
      <c r="W26" s="261">
        <v>22</v>
      </c>
      <c r="X26" s="261">
        <v>0</v>
      </c>
      <c r="Y26" s="261">
        <v>0</v>
      </c>
      <c r="Z26" s="261">
        <v>0</v>
      </c>
      <c r="AA26" s="267">
        <v>0</v>
      </c>
    </row>
    <row r="27" spans="2:27" s="12" customFormat="1" ht="15.75" customHeight="1">
      <c r="B27" s="737" t="s">
        <v>141</v>
      </c>
      <c r="C27" s="826"/>
      <c r="D27" s="64">
        <v>3</v>
      </c>
      <c r="E27" s="64">
        <v>1069</v>
      </c>
      <c r="F27" s="64">
        <v>717</v>
      </c>
      <c r="G27" s="64">
        <v>346</v>
      </c>
      <c r="H27" s="64">
        <v>630</v>
      </c>
      <c r="I27" s="64">
        <v>135</v>
      </c>
      <c r="J27" s="64">
        <v>45</v>
      </c>
      <c r="K27" s="64">
        <v>0</v>
      </c>
      <c r="L27" s="64">
        <v>18</v>
      </c>
      <c r="M27" s="64">
        <v>633</v>
      </c>
      <c r="N27" s="64">
        <v>0</v>
      </c>
      <c r="O27" s="64">
        <v>248</v>
      </c>
      <c r="P27" s="64">
        <v>315</v>
      </c>
      <c r="Q27" s="64">
        <v>0</v>
      </c>
      <c r="R27" s="64">
        <v>14</v>
      </c>
      <c r="S27" s="64">
        <v>0</v>
      </c>
      <c r="T27" s="64">
        <v>15</v>
      </c>
      <c r="U27" s="64">
        <v>0</v>
      </c>
      <c r="V27" s="64">
        <v>0</v>
      </c>
      <c r="W27" s="64">
        <v>22</v>
      </c>
      <c r="X27" s="64">
        <v>0</v>
      </c>
      <c r="Y27" s="64">
        <v>53</v>
      </c>
      <c r="Z27" s="64">
        <v>14</v>
      </c>
      <c r="AA27" s="250">
        <v>0</v>
      </c>
    </row>
    <row r="28" spans="1:28" s="12" customFormat="1" ht="15.75" customHeight="1">
      <c r="A28" s="4"/>
      <c r="B28" s="166" t="s">
        <v>38</v>
      </c>
      <c r="C28" s="63" t="s">
        <v>227</v>
      </c>
      <c r="D28" s="64">
        <v>1</v>
      </c>
      <c r="E28" s="64">
        <v>5967</v>
      </c>
      <c r="F28" s="64">
        <v>545</v>
      </c>
      <c r="G28" s="64">
        <v>5422</v>
      </c>
      <c r="H28" s="64">
        <v>264</v>
      </c>
      <c r="I28" s="64">
        <v>136</v>
      </c>
      <c r="J28" s="64">
        <v>0</v>
      </c>
      <c r="K28" s="64">
        <v>0</v>
      </c>
      <c r="L28" s="64">
        <v>0</v>
      </c>
      <c r="M28" s="64">
        <v>844</v>
      </c>
      <c r="N28" s="64">
        <v>0</v>
      </c>
      <c r="O28" s="64">
        <v>0</v>
      </c>
      <c r="P28" s="64">
        <v>0</v>
      </c>
      <c r="Q28" s="64">
        <v>0</v>
      </c>
      <c r="R28" s="64">
        <v>15</v>
      </c>
      <c r="S28" s="64">
        <v>0</v>
      </c>
      <c r="T28" s="64">
        <v>0</v>
      </c>
      <c r="U28" s="64">
        <v>0</v>
      </c>
      <c r="V28" s="64">
        <v>0</v>
      </c>
      <c r="W28" s="64">
        <v>28</v>
      </c>
      <c r="X28" s="64">
        <v>0</v>
      </c>
      <c r="Y28" s="64">
        <v>0</v>
      </c>
      <c r="Z28" s="64">
        <v>0</v>
      </c>
      <c r="AA28" s="250">
        <v>0</v>
      </c>
      <c r="AB28" s="12">
        <v>40000</v>
      </c>
    </row>
    <row r="29" spans="1:27" s="12" customFormat="1" ht="15.75" customHeight="1">
      <c r="A29" s="4"/>
      <c r="B29" s="740" t="s">
        <v>40</v>
      </c>
      <c r="C29" s="65" t="s">
        <v>228</v>
      </c>
      <c r="D29" s="253">
        <v>0</v>
      </c>
      <c r="E29" s="253">
        <v>0</v>
      </c>
      <c r="F29" s="253">
        <v>0</v>
      </c>
      <c r="G29" s="253">
        <v>0</v>
      </c>
      <c r="H29" s="253">
        <v>60</v>
      </c>
      <c r="I29" s="253">
        <v>0</v>
      </c>
      <c r="J29" s="253">
        <v>0</v>
      </c>
      <c r="K29" s="253">
        <v>0</v>
      </c>
      <c r="L29" s="253">
        <v>392</v>
      </c>
      <c r="M29" s="253">
        <v>0</v>
      </c>
      <c r="N29" s="253">
        <v>0</v>
      </c>
      <c r="O29" s="253">
        <v>0</v>
      </c>
      <c r="P29" s="253">
        <v>0</v>
      </c>
      <c r="Q29" s="253">
        <v>0</v>
      </c>
      <c r="R29" s="253">
        <v>6</v>
      </c>
      <c r="S29" s="253">
        <v>0</v>
      </c>
      <c r="T29" s="253">
        <v>0</v>
      </c>
      <c r="U29" s="253">
        <v>0</v>
      </c>
      <c r="V29" s="253">
        <v>22</v>
      </c>
      <c r="W29" s="253">
        <v>0</v>
      </c>
      <c r="X29" s="253">
        <v>0</v>
      </c>
      <c r="Y29" s="253">
        <v>0</v>
      </c>
      <c r="Z29" s="253">
        <v>0</v>
      </c>
      <c r="AA29" s="266">
        <v>0</v>
      </c>
    </row>
    <row r="30" spans="1:27" s="12" customFormat="1" ht="15.75" customHeight="1">
      <c r="A30" s="4"/>
      <c r="B30" s="740"/>
      <c r="C30" s="136" t="s">
        <v>229</v>
      </c>
      <c r="D30" s="260">
        <v>0</v>
      </c>
      <c r="E30" s="260">
        <v>0</v>
      </c>
      <c r="F30" s="260">
        <v>0</v>
      </c>
      <c r="G30" s="260">
        <v>0</v>
      </c>
      <c r="H30" s="260">
        <v>500</v>
      </c>
      <c r="I30" s="260">
        <v>0</v>
      </c>
      <c r="J30" s="260">
        <v>0</v>
      </c>
      <c r="K30" s="260">
        <v>0</v>
      </c>
      <c r="L30" s="260">
        <v>0</v>
      </c>
      <c r="M30" s="260">
        <v>0</v>
      </c>
      <c r="N30" s="260">
        <v>0</v>
      </c>
      <c r="O30" s="260">
        <v>0</v>
      </c>
      <c r="P30" s="260">
        <v>0</v>
      </c>
      <c r="Q30" s="260">
        <v>0</v>
      </c>
      <c r="R30" s="260">
        <v>0</v>
      </c>
      <c r="S30" s="260">
        <v>0</v>
      </c>
      <c r="T30" s="260">
        <v>0</v>
      </c>
      <c r="U30" s="260">
        <v>0</v>
      </c>
      <c r="V30" s="260">
        <v>0</v>
      </c>
      <c r="W30" s="260">
        <v>0</v>
      </c>
      <c r="X30" s="260">
        <v>0</v>
      </c>
      <c r="Y30" s="260">
        <v>0</v>
      </c>
      <c r="Z30" s="260">
        <v>0</v>
      </c>
      <c r="AA30" s="267">
        <v>0</v>
      </c>
    </row>
    <row r="31" spans="2:27" s="12" customFormat="1" ht="15.75" customHeight="1">
      <c r="B31" s="737" t="s">
        <v>283</v>
      </c>
      <c r="C31" s="826"/>
      <c r="D31" s="64">
        <v>0</v>
      </c>
      <c r="E31" s="64">
        <v>0</v>
      </c>
      <c r="F31" s="64">
        <v>0</v>
      </c>
      <c r="G31" s="64">
        <v>0</v>
      </c>
      <c r="H31" s="64">
        <v>560</v>
      </c>
      <c r="I31" s="64">
        <v>0</v>
      </c>
      <c r="J31" s="64">
        <v>0</v>
      </c>
      <c r="K31" s="64">
        <v>0</v>
      </c>
      <c r="L31" s="64">
        <v>392</v>
      </c>
      <c r="M31" s="64">
        <v>0</v>
      </c>
      <c r="N31" s="64">
        <v>0</v>
      </c>
      <c r="O31" s="64">
        <v>0</v>
      </c>
      <c r="P31" s="64">
        <v>0</v>
      </c>
      <c r="Q31" s="64">
        <v>0</v>
      </c>
      <c r="R31" s="64">
        <v>6</v>
      </c>
      <c r="S31" s="64">
        <v>0</v>
      </c>
      <c r="T31" s="64">
        <v>0</v>
      </c>
      <c r="U31" s="64">
        <v>0</v>
      </c>
      <c r="V31" s="64">
        <v>22</v>
      </c>
      <c r="W31" s="64">
        <v>0</v>
      </c>
      <c r="X31" s="64">
        <v>0</v>
      </c>
      <c r="Y31" s="64">
        <v>0</v>
      </c>
      <c r="Z31" s="64">
        <v>0</v>
      </c>
      <c r="AA31" s="250">
        <v>0</v>
      </c>
    </row>
    <row r="32" spans="1:29" s="12" customFormat="1" ht="15.75" customHeight="1">
      <c r="A32" s="4"/>
      <c r="B32" s="740" t="s">
        <v>43</v>
      </c>
      <c r="C32" s="65" t="s">
        <v>231</v>
      </c>
      <c r="D32" s="253">
        <v>0</v>
      </c>
      <c r="E32" s="253">
        <v>4844</v>
      </c>
      <c r="F32" s="253">
        <v>3268</v>
      </c>
      <c r="G32" s="253">
        <v>1576</v>
      </c>
      <c r="H32" s="253">
        <v>367</v>
      </c>
      <c r="I32" s="253">
        <v>0</v>
      </c>
      <c r="J32" s="253">
        <v>19</v>
      </c>
      <c r="K32" s="253">
        <v>0</v>
      </c>
      <c r="L32" s="253">
        <v>682</v>
      </c>
      <c r="M32" s="253">
        <v>226</v>
      </c>
      <c r="N32" s="253">
        <v>0</v>
      </c>
      <c r="O32" s="253">
        <v>0</v>
      </c>
      <c r="P32" s="253">
        <v>62</v>
      </c>
      <c r="Q32" s="253">
        <v>0</v>
      </c>
      <c r="R32" s="253">
        <v>16</v>
      </c>
      <c r="S32" s="253">
        <v>0</v>
      </c>
      <c r="T32" s="253">
        <v>6</v>
      </c>
      <c r="U32" s="253">
        <v>0</v>
      </c>
      <c r="V32" s="253">
        <v>6</v>
      </c>
      <c r="W32" s="253">
        <v>28</v>
      </c>
      <c r="X32" s="253">
        <v>0</v>
      </c>
      <c r="Y32" s="253">
        <v>0</v>
      </c>
      <c r="Z32" s="253">
        <v>8</v>
      </c>
      <c r="AA32" s="266">
        <v>0</v>
      </c>
      <c r="AB32" s="12">
        <v>4794</v>
      </c>
      <c r="AC32" s="12">
        <v>405</v>
      </c>
    </row>
    <row r="33" spans="1:27" s="12" customFormat="1" ht="15.75" customHeight="1">
      <c r="A33" s="4"/>
      <c r="B33" s="740"/>
      <c r="C33" s="136" t="s">
        <v>45</v>
      </c>
      <c r="D33" s="260">
        <v>3</v>
      </c>
      <c r="E33" s="260">
        <v>9289</v>
      </c>
      <c r="F33" s="262" t="s">
        <v>398</v>
      </c>
      <c r="G33" s="262" t="s">
        <v>398</v>
      </c>
      <c r="H33" s="260">
        <v>411</v>
      </c>
      <c r="I33" s="260">
        <v>0</v>
      </c>
      <c r="J33" s="260">
        <v>84</v>
      </c>
      <c r="K33" s="260">
        <v>0</v>
      </c>
      <c r="L33" s="260">
        <v>0</v>
      </c>
      <c r="M33" s="260">
        <v>751</v>
      </c>
      <c r="N33" s="260">
        <v>0</v>
      </c>
      <c r="O33" s="260">
        <v>471</v>
      </c>
      <c r="P33" s="260">
        <v>124</v>
      </c>
      <c r="Q33" s="260">
        <v>0</v>
      </c>
      <c r="R33" s="260">
        <v>14</v>
      </c>
      <c r="S33" s="260">
        <v>0</v>
      </c>
      <c r="T33" s="260">
        <v>87</v>
      </c>
      <c r="U33" s="260">
        <v>0</v>
      </c>
      <c r="V33" s="260">
        <v>0</v>
      </c>
      <c r="W33" s="260">
        <v>190</v>
      </c>
      <c r="X33" s="260">
        <v>0</v>
      </c>
      <c r="Y33" s="262" t="s">
        <v>398</v>
      </c>
      <c r="Z33" s="260">
        <v>0</v>
      </c>
      <c r="AA33" s="267">
        <v>0</v>
      </c>
    </row>
    <row r="34" spans="2:27" s="12" customFormat="1" ht="15.75" customHeight="1">
      <c r="B34" s="737" t="s">
        <v>148</v>
      </c>
      <c r="C34" s="826"/>
      <c r="D34" s="64">
        <v>3</v>
      </c>
      <c r="E34" s="64">
        <v>14133</v>
      </c>
      <c r="F34" s="64">
        <v>3268</v>
      </c>
      <c r="G34" s="64">
        <v>1576</v>
      </c>
      <c r="H34" s="64">
        <v>778</v>
      </c>
      <c r="I34" s="64">
        <v>0</v>
      </c>
      <c r="J34" s="64">
        <v>103</v>
      </c>
      <c r="K34" s="64">
        <v>0</v>
      </c>
      <c r="L34" s="64">
        <v>682</v>
      </c>
      <c r="M34" s="64">
        <v>977</v>
      </c>
      <c r="N34" s="64">
        <v>0</v>
      </c>
      <c r="O34" s="64">
        <v>471</v>
      </c>
      <c r="P34" s="64">
        <v>186</v>
      </c>
      <c r="Q34" s="64">
        <v>0</v>
      </c>
      <c r="R34" s="64">
        <v>30</v>
      </c>
      <c r="S34" s="64">
        <v>0</v>
      </c>
      <c r="T34" s="64">
        <v>93</v>
      </c>
      <c r="U34" s="64">
        <v>0</v>
      </c>
      <c r="V34" s="64">
        <v>6</v>
      </c>
      <c r="W34" s="64">
        <v>218</v>
      </c>
      <c r="X34" s="64">
        <v>0</v>
      </c>
      <c r="Y34" s="64">
        <v>0</v>
      </c>
      <c r="Z34" s="64">
        <v>8</v>
      </c>
      <c r="AA34" s="250">
        <v>0</v>
      </c>
    </row>
    <row r="35" spans="1:29" s="12" customFormat="1" ht="15.75" customHeight="1">
      <c r="A35" s="4"/>
      <c r="B35" s="740" t="s">
        <v>46</v>
      </c>
      <c r="C35" s="65" t="s">
        <v>284</v>
      </c>
      <c r="D35" s="284" t="s">
        <v>398</v>
      </c>
      <c r="E35" s="284" t="s">
        <v>398</v>
      </c>
      <c r="F35" s="284" t="s">
        <v>398</v>
      </c>
      <c r="G35" s="284" t="s">
        <v>398</v>
      </c>
      <c r="H35" s="284" t="s">
        <v>398</v>
      </c>
      <c r="I35" s="284" t="s">
        <v>398</v>
      </c>
      <c r="J35" s="284" t="s">
        <v>398</v>
      </c>
      <c r="K35" s="284" t="s">
        <v>398</v>
      </c>
      <c r="L35" s="284" t="s">
        <v>398</v>
      </c>
      <c r="M35" s="284" t="s">
        <v>398</v>
      </c>
      <c r="N35" s="284" t="s">
        <v>398</v>
      </c>
      <c r="O35" s="284" t="s">
        <v>398</v>
      </c>
      <c r="P35" s="284" t="s">
        <v>398</v>
      </c>
      <c r="Q35" s="284" t="s">
        <v>398</v>
      </c>
      <c r="R35" s="284" t="s">
        <v>398</v>
      </c>
      <c r="S35" s="284" t="s">
        <v>398</v>
      </c>
      <c r="T35" s="284" t="s">
        <v>398</v>
      </c>
      <c r="U35" s="284" t="s">
        <v>398</v>
      </c>
      <c r="V35" s="284" t="s">
        <v>398</v>
      </c>
      <c r="W35" s="284" t="s">
        <v>398</v>
      </c>
      <c r="X35" s="284" t="s">
        <v>398</v>
      </c>
      <c r="Y35" s="284" t="s">
        <v>398</v>
      </c>
      <c r="Z35" s="284" t="s">
        <v>398</v>
      </c>
      <c r="AA35" s="297" t="s">
        <v>398</v>
      </c>
      <c r="AC35" s="300">
        <v>5858</v>
      </c>
    </row>
    <row r="36" spans="1:29" s="12" customFormat="1" ht="15.75" customHeight="1">
      <c r="A36" s="4"/>
      <c r="B36" s="740"/>
      <c r="C36" s="70" t="s">
        <v>48</v>
      </c>
      <c r="D36" s="256">
        <v>2</v>
      </c>
      <c r="E36" s="256">
        <v>1676</v>
      </c>
      <c r="F36" s="257">
        <v>1676</v>
      </c>
      <c r="G36" s="257">
        <v>0</v>
      </c>
      <c r="H36" s="256">
        <v>283</v>
      </c>
      <c r="I36" s="256">
        <v>0</v>
      </c>
      <c r="J36" s="256">
        <v>0</v>
      </c>
      <c r="K36" s="256">
        <v>0</v>
      </c>
      <c r="L36" s="256">
        <v>0</v>
      </c>
      <c r="M36" s="256">
        <v>0</v>
      </c>
      <c r="N36" s="256">
        <v>0</v>
      </c>
      <c r="O36" s="256">
        <v>0</v>
      </c>
      <c r="P36" s="258" t="s">
        <v>398</v>
      </c>
      <c r="Q36" s="258" t="s">
        <v>398</v>
      </c>
      <c r="R36" s="256">
        <v>76</v>
      </c>
      <c r="S36" s="256">
        <v>0</v>
      </c>
      <c r="T36" s="256">
        <v>0</v>
      </c>
      <c r="U36" s="256">
        <v>0</v>
      </c>
      <c r="V36" s="256">
        <v>0</v>
      </c>
      <c r="W36" s="256">
        <v>0</v>
      </c>
      <c r="X36" s="256">
        <v>0</v>
      </c>
      <c r="Y36" s="257">
        <v>0</v>
      </c>
      <c r="Z36" s="258" t="s">
        <v>398</v>
      </c>
      <c r="AA36" s="298" t="s">
        <v>398</v>
      </c>
      <c r="AC36" s="300"/>
    </row>
    <row r="37" spans="1:29" s="12" customFormat="1" ht="15.75" customHeight="1">
      <c r="A37" s="4"/>
      <c r="B37" s="740"/>
      <c r="C37" s="136" t="s">
        <v>49</v>
      </c>
      <c r="D37" s="260">
        <v>0</v>
      </c>
      <c r="E37" s="260">
        <v>0</v>
      </c>
      <c r="F37" s="262" t="s">
        <v>398</v>
      </c>
      <c r="G37" s="262" t="s">
        <v>398</v>
      </c>
      <c r="H37" s="262" t="s">
        <v>398</v>
      </c>
      <c r="I37" s="262" t="s">
        <v>398</v>
      </c>
      <c r="J37" s="262" t="s">
        <v>398</v>
      </c>
      <c r="K37" s="262" t="s">
        <v>398</v>
      </c>
      <c r="L37" s="260">
        <v>18</v>
      </c>
      <c r="M37" s="262" t="s">
        <v>398</v>
      </c>
      <c r="N37" s="262" t="s">
        <v>398</v>
      </c>
      <c r="O37" s="262" t="s">
        <v>398</v>
      </c>
      <c r="P37" s="262" t="s">
        <v>398</v>
      </c>
      <c r="Q37" s="262" t="s">
        <v>398</v>
      </c>
      <c r="R37" s="262" t="s">
        <v>398</v>
      </c>
      <c r="S37" s="262" t="s">
        <v>398</v>
      </c>
      <c r="T37" s="262" t="s">
        <v>398</v>
      </c>
      <c r="U37" s="262" t="s">
        <v>398</v>
      </c>
      <c r="V37" s="262" t="s">
        <v>398</v>
      </c>
      <c r="W37" s="262" t="s">
        <v>398</v>
      </c>
      <c r="X37" s="262" t="s">
        <v>398</v>
      </c>
      <c r="Y37" s="262" t="s">
        <v>398</v>
      </c>
      <c r="Z37" s="262" t="s">
        <v>398</v>
      </c>
      <c r="AA37" s="301" t="s">
        <v>398</v>
      </c>
      <c r="AC37" s="300"/>
    </row>
    <row r="38" spans="2:27" s="12" customFormat="1" ht="15.75" customHeight="1">
      <c r="B38" s="737" t="s">
        <v>151</v>
      </c>
      <c r="C38" s="826"/>
      <c r="D38" s="64">
        <v>2</v>
      </c>
      <c r="E38" s="64">
        <v>1676</v>
      </c>
      <c r="F38" s="64">
        <v>1676</v>
      </c>
      <c r="G38" s="64">
        <v>0</v>
      </c>
      <c r="H38" s="64">
        <v>283</v>
      </c>
      <c r="I38" s="64">
        <v>0</v>
      </c>
      <c r="J38" s="64">
        <v>0</v>
      </c>
      <c r="K38" s="64">
        <v>0</v>
      </c>
      <c r="L38" s="64">
        <v>18</v>
      </c>
      <c r="M38" s="64">
        <v>0</v>
      </c>
      <c r="N38" s="64">
        <v>0</v>
      </c>
      <c r="O38" s="64">
        <v>0</v>
      </c>
      <c r="P38" s="64">
        <v>0</v>
      </c>
      <c r="Q38" s="64">
        <v>0</v>
      </c>
      <c r="R38" s="64">
        <v>76</v>
      </c>
      <c r="S38" s="64">
        <v>0</v>
      </c>
      <c r="T38" s="64">
        <v>0</v>
      </c>
      <c r="U38" s="64">
        <v>0</v>
      </c>
      <c r="V38" s="64">
        <v>0</v>
      </c>
      <c r="W38" s="64">
        <v>0</v>
      </c>
      <c r="X38" s="64">
        <v>0</v>
      </c>
      <c r="Y38" s="64">
        <v>0</v>
      </c>
      <c r="Z38" s="64">
        <v>0</v>
      </c>
      <c r="AA38" s="250">
        <v>0</v>
      </c>
    </row>
    <row r="39" spans="1:27" s="12" customFormat="1" ht="15.75" customHeight="1">
      <c r="A39" s="4"/>
      <c r="B39" s="166" t="s">
        <v>50</v>
      </c>
      <c r="C39" s="63" t="s">
        <v>235</v>
      </c>
      <c r="D39" s="249">
        <v>0</v>
      </c>
      <c r="E39" s="142" t="s">
        <v>398</v>
      </c>
      <c r="F39" s="142" t="s">
        <v>398</v>
      </c>
      <c r="G39" s="142" t="s">
        <v>398</v>
      </c>
      <c r="H39" s="249">
        <v>92</v>
      </c>
      <c r="I39" s="249">
        <v>0</v>
      </c>
      <c r="J39" s="249">
        <v>0</v>
      </c>
      <c r="K39" s="249">
        <v>0</v>
      </c>
      <c r="L39" s="249">
        <v>0</v>
      </c>
      <c r="M39" s="249">
        <v>10</v>
      </c>
      <c r="N39" s="249">
        <v>0</v>
      </c>
      <c r="O39" s="249">
        <v>38</v>
      </c>
      <c r="P39" s="142" t="s">
        <v>398</v>
      </c>
      <c r="Q39" s="142" t="s">
        <v>398</v>
      </c>
      <c r="R39" s="249">
        <v>0</v>
      </c>
      <c r="S39" s="249">
        <v>0</v>
      </c>
      <c r="T39" s="249">
        <v>0</v>
      </c>
      <c r="U39" s="249">
        <v>0</v>
      </c>
      <c r="V39" s="249">
        <v>0</v>
      </c>
      <c r="W39" s="249">
        <v>0</v>
      </c>
      <c r="X39" s="249">
        <v>0</v>
      </c>
      <c r="Y39" s="249">
        <v>0</v>
      </c>
      <c r="Z39" s="249">
        <v>0</v>
      </c>
      <c r="AA39" s="250">
        <v>0</v>
      </c>
    </row>
    <row r="40" spans="1:27" s="12" customFormat="1" ht="15.75" customHeight="1">
      <c r="A40" s="4"/>
      <c r="B40" s="740" t="s">
        <v>52</v>
      </c>
      <c r="C40" s="65" t="s">
        <v>155</v>
      </c>
      <c r="D40" s="254">
        <v>0</v>
      </c>
      <c r="E40" s="254">
        <v>10133</v>
      </c>
      <c r="F40" s="254">
        <v>8026</v>
      </c>
      <c r="G40" s="254">
        <v>2107</v>
      </c>
      <c r="H40" s="254">
        <v>902</v>
      </c>
      <c r="I40" s="254">
        <v>0</v>
      </c>
      <c r="J40" s="254">
        <v>0</v>
      </c>
      <c r="K40" s="254">
        <v>0</v>
      </c>
      <c r="L40" s="254">
        <v>1846</v>
      </c>
      <c r="M40" s="254">
        <v>65</v>
      </c>
      <c r="N40" s="254">
        <v>298</v>
      </c>
      <c r="O40" s="254">
        <v>0</v>
      </c>
      <c r="P40" s="284" t="s">
        <v>398</v>
      </c>
      <c r="Q40" s="284" t="s">
        <v>398</v>
      </c>
      <c r="R40" s="254">
        <v>38</v>
      </c>
      <c r="S40" s="254">
        <v>0</v>
      </c>
      <c r="T40" s="254">
        <v>0</v>
      </c>
      <c r="U40" s="254">
        <v>0</v>
      </c>
      <c r="V40" s="254">
        <v>32</v>
      </c>
      <c r="W40" s="254">
        <v>2</v>
      </c>
      <c r="X40" s="254">
        <v>0</v>
      </c>
      <c r="Y40" s="254">
        <v>0</v>
      </c>
      <c r="Z40" s="284" t="s">
        <v>398</v>
      </c>
      <c r="AA40" s="297" t="s">
        <v>398</v>
      </c>
    </row>
    <row r="41" spans="1:27" s="12" customFormat="1" ht="15.75" customHeight="1">
      <c r="A41" s="4"/>
      <c r="B41" s="833"/>
      <c r="C41" s="70" t="s">
        <v>54</v>
      </c>
      <c r="D41" s="258" t="s">
        <v>398</v>
      </c>
      <c r="E41" s="258" t="s">
        <v>398</v>
      </c>
      <c r="F41" s="258" t="s">
        <v>398</v>
      </c>
      <c r="G41" s="258" t="s">
        <v>398</v>
      </c>
      <c r="H41" s="258" t="s">
        <v>398</v>
      </c>
      <c r="I41" s="258" t="s">
        <v>398</v>
      </c>
      <c r="J41" s="258" t="s">
        <v>398</v>
      </c>
      <c r="K41" s="258" t="s">
        <v>398</v>
      </c>
      <c r="L41" s="258" t="s">
        <v>398</v>
      </c>
      <c r="M41" s="258" t="s">
        <v>398</v>
      </c>
      <c r="N41" s="258" t="s">
        <v>398</v>
      </c>
      <c r="O41" s="258" t="s">
        <v>398</v>
      </c>
      <c r="P41" s="258" t="s">
        <v>398</v>
      </c>
      <c r="Q41" s="258" t="s">
        <v>398</v>
      </c>
      <c r="R41" s="258" t="s">
        <v>398</v>
      </c>
      <c r="S41" s="258" t="s">
        <v>398</v>
      </c>
      <c r="T41" s="258" t="s">
        <v>398</v>
      </c>
      <c r="U41" s="258" t="s">
        <v>398</v>
      </c>
      <c r="V41" s="258" t="s">
        <v>398</v>
      </c>
      <c r="W41" s="258" t="s">
        <v>398</v>
      </c>
      <c r="X41" s="258" t="s">
        <v>398</v>
      </c>
      <c r="Y41" s="258" t="s">
        <v>398</v>
      </c>
      <c r="Z41" s="258" t="s">
        <v>398</v>
      </c>
      <c r="AA41" s="298" t="s">
        <v>398</v>
      </c>
    </row>
    <row r="42" spans="1:27" s="12" customFormat="1" ht="15.75" customHeight="1">
      <c r="A42" s="4"/>
      <c r="B42" s="833"/>
      <c r="C42" s="70" t="s">
        <v>55</v>
      </c>
      <c r="D42" s="257">
        <v>0</v>
      </c>
      <c r="E42" s="257">
        <v>1000</v>
      </c>
      <c r="F42" s="257">
        <v>889</v>
      </c>
      <c r="G42" s="257">
        <v>111</v>
      </c>
      <c r="H42" s="257">
        <v>229</v>
      </c>
      <c r="I42" s="257">
        <v>0</v>
      </c>
      <c r="J42" s="257">
        <v>0</v>
      </c>
      <c r="K42" s="257">
        <v>0</v>
      </c>
      <c r="L42" s="257">
        <v>0</v>
      </c>
      <c r="M42" s="257">
        <v>98</v>
      </c>
      <c r="N42" s="257">
        <v>0</v>
      </c>
      <c r="O42" s="257">
        <v>0</v>
      </c>
      <c r="P42" s="257">
        <v>0</v>
      </c>
      <c r="Q42" s="256">
        <v>0</v>
      </c>
      <c r="R42" s="257">
        <v>0</v>
      </c>
      <c r="S42" s="257">
        <v>0</v>
      </c>
      <c r="T42" s="257">
        <v>0</v>
      </c>
      <c r="U42" s="257">
        <v>0</v>
      </c>
      <c r="V42" s="257">
        <v>0</v>
      </c>
      <c r="W42" s="257">
        <v>0</v>
      </c>
      <c r="X42" s="257">
        <v>0</v>
      </c>
      <c r="Y42" s="257">
        <v>0</v>
      </c>
      <c r="Z42" s="257">
        <v>0</v>
      </c>
      <c r="AA42" s="299">
        <v>0</v>
      </c>
    </row>
    <row r="43" spans="1:27" s="12" customFormat="1" ht="15.75" customHeight="1">
      <c r="A43" s="4"/>
      <c r="B43" s="833"/>
      <c r="C43" s="136" t="s">
        <v>56</v>
      </c>
      <c r="D43" s="261">
        <v>5</v>
      </c>
      <c r="E43" s="261">
        <v>4266</v>
      </c>
      <c r="F43" s="262" t="s">
        <v>398</v>
      </c>
      <c r="G43" s="262" t="s">
        <v>398</v>
      </c>
      <c r="H43" s="261">
        <v>651</v>
      </c>
      <c r="I43" s="261">
        <v>0</v>
      </c>
      <c r="J43" s="261">
        <v>0</v>
      </c>
      <c r="K43" s="261">
        <v>0</v>
      </c>
      <c r="L43" s="261">
        <v>0</v>
      </c>
      <c r="M43" s="261">
        <v>444</v>
      </c>
      <c r="N43" s="261">
        <v>0</v>
      </c>
      <c r="O43" s="261">
        <v>0</v>
      </c>
      <c r="P43" s="261">
        <v>0</v>
      </c>
      <c r="Q43" s="260">
        <v>0</v>
      </c>
      <c r="R43" s="261">
        <v>46</v>
      </c>
      <c r="S43" s="261">
        <v>0</v>
      </c>
      <c r="T43" s="261">
        <v>0</v>
      </c>
      <c r="U43" s="261">
        <v>0</v>
      </c>
      <c r="V43" s="261">
        <v>0</v>
      </c>
      <c r="W43" s="261">
        <v>21</v>
      </c>
      <c r="X43" s="261">
        <v>0</v>
      </c>
      <c r="Y43" s="261">
        <v>0</v>
      </c>
      <c r="Z43" s="261">
        <v>0</v>
      </c>
      <c r="AA43" s="267">
        <v>0</v>
      </c>
    </row>
    <row r="44" spans="2:27" s="12" customFormat="1" ht="15.75" customHeight="1">
      <c r="B44" s="737" t="s">
        <v>156</v>
      </c>
      <c r="C44" s="826"/>
      <c r="D44" s="249">
        <v>5</v>
      </c>
      <c r="E44" s="249">
        <v>15399</v>
      </c>
      <c r="F44" s="249">
        <v>8915</v>
      </c>
      <c r="G44" s="249">
        <v>2218</v>
      </c>
      <c r="H44" s="249">
        <v>1782</v>
      </c>
      <c r="I44" s="249">
        <v>0</v>
      </c>
      <c r="J44" s="249">
        <v>0</v>
      </c>
      <c r="K44" s="249">
        <v>0</v>
      </c>
      <c r="L44" s="249">
        <v>1846</v>
      </c>
      <c r="M44" s="249">
        <v>607</v>
      </c>
      <c r="N44" s="249">
        <v>298</v>
      </c>
      <c r="O44" s="249">
        <v>0</v>
      </c>
      <c r="P44" s="249">
        <v>0</v>
      </c>
      <c r="Q44" s="249">
        <v>0</v>
      </c>
      <c r="R44" s="249">
        <v>84</v>
      </c>
      <c r="S44" s="249">
        <v>0</v>
      </c>
      <c r="T44" s="249">
        <v>0</v>
      </c>
      <c r="U44" s="249">
        <v>0</v>
      </c>
      <c r="V44" s="249">
        <v>32</v>
      </c>
      <c r="W44" s="249">
        <v>23</v>
      </c>
      <c r="X44" s="249">
        <v>0</v>
      </c>
      <c r="Y44" s="249">
        <v>0</v>
      </c>
      <c r="Z44" s="249">
        <v>0</v>
      </c>
      <c r="AA44" s="302">
        <v>0</v>
      </c>
    </row>
    <row r="45" spans="1:27" s="12" customFormat="1" ht="15.75" customHeight="1">
      <c r="A45" s="4"/>
      <c r="B45" s="740" t="s">
        <v>57</v>
      </c>
      <c r="C45" s="65" t="s">
        <v>0</v>
      </c>
      <c r="D45" s="254">
        <v>9</v>
      </c>
      <c r="E45" s="254">
        <v>0</v>
      </c>
      <c r="F45" s="254">
        <v>0</v>
      </c>
      <c r="G45" s="254">
        <v>0</v>
      </c>
      <c r="H45" s="254">
        <v>834</v>
      </c>
      <c r="I45" s="254">
        <v>165</v>
      </c>
      <c r="J45" s="254">
        <v>47</v>
      </c>
      <c r="K45" s="254">
        <v>0</v>
      </c>
      <c r="L45" s="254">
        <v>0</v>
      </c>
      <c r="M45" s="254">
        <v>442</v>
      </c>
      <c r="N45" s="254">
        <v>0</v>
      </c>
      <c r="O45" s="254">
        <v>0</v>
      </c>
      <c r="P45" s="284" t="s">
        <v>398</v>
      </c>
      <c r="Q45" s="284" t="s">
        <v>398</v>
      </c>
      <c r="R45" s="254">
        <v>66</v>
      </c>
      <c r="S45" s="254">
        <v>0</v>
      </c>
      <c r="T45" s="254">
        <v>30</v>
      </c>
      <c r="U45" s="254">
        <v>0</v>
      </c>
      <c r="V45" s="254">
        <v>0</v>
      </c>
      <c r="W45" s="254">
        <v>19</v>
      </c>
      <c r="X45" s="254">
        <v>0</v>
      </c>
      <c r="Y45" s="254">
        <v>0</v>
      </c>
      <c r="Z45" s="284" t="s">
        <v>398</v>
      </c>
      <c r="AA45" s="297" t="s">
        <v>398</v>
      </c>
    </row>
    <row r="46" spans="1:29" s="12" customFormat="1" ht="15.75" customHeight="1">
      <c r="A46" s="4"/>
      <c r="B46" s="740"/>
      <c r="C46" s="70" t="s">
        <v>236</v>
      </c>
      <c r="D46" s="258" t="s">
        <v>398</v>
      </c>
      <c r="E46" s="258" t="s">
        <v>398</v>
      </c>
      <c r="F46" s="258" t="s">
        <v>398</v>
      </c>
      <c r="G46" s="258" t="s">
        <v>398</v>
      </c>
      <c r="H46" s="258" t="s">
        <v>398</v>
      </c>
      <c r="I46" s="258" t="s">
        <v>398</v>
      </c>
      <c r="J46" s="258" t="s">
        <v>398</v>
      </c>
      <c r="K46" s="258" t="s">
        <v>398</v>
      </c>
      <c r="L46" s="258" t="s">
        <v>398</v>
      </c>
      <c r="M46" s="258" t="s">
        <v>398</v>
      </c>
      <c r="N46" s="258" t="s">
        <v>398</v>
      </c>
      <c r="O46" s="258" t="s">
        <v>398</v>
      </c>
      <c r="P46" s="258" t="s">
        <v>398</v>
      </c>
      <c r="Q46" s="258" t="s">
        <v>398</v>
      </c>
      <c r="R46" s="258" t="s">
        <v>398</v>
      </c>
      <c r="S46" s="258" t="s">
        <v>398</v>
      </c>
      <c r="T46" s="258" t="s">
        <v>398</v>
      </c>
      <c r="U46" s="258" t="s">
        <v>398</v>
      </c>
      <c r="V46" s="258" t="s">
        <v>398</v>
      </c>
      <c r="W46" s="258" t="s">
        <v>398</v>
      </c>
      <c r="X46" s="258" t="s">
        <v>398</v>
      </c>
      <c r="Y46" s="258" t="s">
        <v>398</v>
      </c>
      <c r="Z46" s="258" t="s">
        <v>398</v>
      </c>
      <c r="AA46" s="298" t="s">
        <v>398</v>
      </c>
      <c r="AC46" s="12">
        <v>600</v>
      </c>
    </row>
    <row r="47" spans="1:27" s="12" customFormat="1" ht="15.75" customHeight="1">
      <c r="A47" s="4"/>
      <c r="B47" s="740"/>
      <c r="C47" s="136" t="s">
        <v>59</v>
      </c>
      <c r="D47" s="262" t="s">
        <v>398</v>
      </c>
      <c r="E47" s="261">
        <v>2000</v>
      </c>
      <c r="F47" s="261">
        <v>2000</v>
      </c>
      <c r="G47" s="261">
        <v>0</v>
      </c>
      <c r="H47" s="261">
        <v>750</v>
      </c>
      <c r="I47" s="261">
        <v>0</v>
      </c>
      <c r="J47" s="261">
        <v>0</v>
      </c>
      <c r="K47" s="261">
        <v>0</v>
      </c>
      <c r="L47" s="261">
        <v>0</v>
      </c>
      <c r="M47" s="261">
        <v>125</v>
      </c>
      <c r="N47" s="261">
        <v>0</v>
      </c>
      <c r="O47" s="261">
        <v>0</v>
      </c>
      <c r="P47" s="262" t="s">
        <v>398</v>
      </c>
      <c r="Q47" s="262" t="s">
        <v>398</v>
      </c>
      <c r="R47" s="261">
        <v>50</v>
      </c>
      <c r="S47" s="261">
        <v>0</v>
      </c>
      <c r="T47" s="261">
        <v>0</v>
      </c>
      <c r="U47" s="261">
        <v>0</v>
      </c>
      <c r="V47" s="261">
        <v>0</v>
      </c>
      <c r="W47" s="261">
        <v>15</v>
      </c>
      <c r="X47" s="261">
        <v>0</v>
      </c>
      <c r="Y47" s="261">
        <v>0</v>
      </c>
      <c r="Z47" s="262" t="s">
        <v>398</v>
      </c>
      <c r="AA47" s="301" t="s">
        <v>398</v>
      </c>
    </row>
    <row r="48" spans="2:27" s="12" customFormat="1" ht="15.75" customHeight="1">
      <c r="B48" s="737" t="s">
        <v>157</v>
      </c>
      <c r="C48" s="826"/>
      <c r="D48" s="64">
        <v>9</v>
      </c>
      <c r="E48" s="64">
        <v>2000</v>
      </c>
      <c r="F48" s="64">
        <v>2000</v>
      </c>
      <c r="G48" s="64">
        <v>0</v>
      </c>
      <c r="H48" s="64">
        <v>1584</v>
      </c>
      <c r="I48" s="64">
        <v>165</v>
      </c>
      <c r="J48" s="64">
        <v>47</v>
      </c>
      <c r="K48" s="64">
        <v>0</v>
      </c>
      <c r="L48" s="64">
        <v>0</v>
      </c>
      <c r="M48" s="64">
        <v>567</v>
      </c>
      <c r="N48" s="64">
        <v>0</v>
      </c>
      <c r="O48" s="64">
        <v>0</v>
      </c>
      <c r="P48" s="64">
        <v>0</v>
      </c>
      <c r="Q48" s="64">
        <v>0</v>
      </c>
      <c r="R48" s="64">
        <v>116</v>
      </c>
      <c r="S48" s="64">
        <v>0</v>
      </c>
      <c r="T48" s="64">
        <v>30</v>
      </c>
      <c r="U48" s="64">
        <v>0</v>
      </c>
      <c r="V48" s="64">
        <v>0</v>
      </c>
      <c r="W48" s="64">
        <v>34</v>
      </c>
      <c r="X48" s="64">
        <v>0</v>
      </c>
      <c r="Y48" s="64">
        <v>0</v>
      </c>
      <c r="Z48" s="64">
        <v>0</v>
      </c>
      <c r="AA48" s="250">
        <v>0</v>
      </c>
    </row>
    <row r="49" spans="1:27" s="12" customFormat="1" ht="15.75" customHeight="1">
      <c r="A49" s="4"/>
      <c r="B49" s="740" t="s">
        <v>60</v>
      </c>
      <c r="C49" s="303" t="s">
        <v>155</v>
      </c>
      <c r="D49" s="304">
        <v>4</v>
      </c>
      <c r="E49" s="304">
        <v>0</v>
      </c>
      <c r="F49" s="305" t="s">
        <v>398</v>
      </c>
      <c r="G49" s="305" t="s">
        <v>398</v>
      </c>
      <c r="H49" s="304">
        <v>205</v>
      </c>
      <c r="I49" s="304">
        <v>251</v>
      </c>
      <c r="J49" s="304">
        <v>0</v>
      </c>
      <c r="K49" s="304">
        <v>0</v>
      </c>
      <c r="L49" s="304">
        <v>0</v>
      </c>
      <c r="M49" s="304">
        <v>0</v>
      </c>
      <c r="N49" s="304">
        <v>0</v>
      </c>
      <c r="O49" s="304">
        <v>0</v>
      </c>
      <c r="P49" s="305" t="s">
        <v>398</v>
      </c>
      <c r="Q49" s="305" t="s">
        <v>398</v>
      </c>
      <c r="R49" s="304">
        <v>14</v>
      </c>
      <c r="S49" s="304">
        <v>0</v>
      </c>
      <c r="T49" s="304">
        <v>0</v>
      </c>
      <c r="U49" s="304">
        <v>0</v>
      </c>
      <c r="V49" s="304">
        <v>0</v>
      </c>
      <c r="W49" s="304">
        <v>0</v>
      </c>
      <c r="X49" s="304">
        <v>0</v>
      </c>
      <c r="Y49" s="304">
        <v>0</v>
      </c>
      <c r="Z49" s="305" t="s">
        <v>398</v>
      </c>
      <c r="AA49" s="306" t="s">
        <v>398</v>
      </c>
    </row>
    <row r="50" spans="1:27" s="12" customFormat="1" ht="15.75" customHeight="1">
      <c r="A50" s="4"/>
      <c r="B50" s="740"/>
      <c r="C50" s="307" t="s">
        <v>62</v>
      </c>
      <c r="D50" s="308">
        <v>4</v>
      </c>
      <c r="E50" s="309" t="s">
        <v>398</v>
      </c>
      <c r="F50" s="309" t="s">
        <v>398</v>
      </c>
      <c r="G50" s="309" t="s">
        <v>398</v>
      </c>
      <c r="H50" s="309" t="s">
        <v>398</v>
      </c>
      <c r="I50" s="309" t="s">
        <v>398</v>
      </c>
      <c r="J50" s="309" t="s">
        <v>398</v>
      </c>
      <c r="K50" s="309" t="s">
        <v>398</v>
      </c>
      <c r="L50" s="309" t="s">
        <v>398</v>
      </c>
      <c r="M50" s="309" t="s">
        <v>398</v>
      </c>
      <c r="N50" s="309" t="s">
        <v>398</v>
      </c>
      <c r="O50" s="309" t="s">
        <v>398</v>
      </c>
      <c r="P50" s="309" t="s">
        <v>398</v>
      </c>
      <c r="Q50" s="309" t="s">
        <v>398</v>
      </c>
      <c r="R50" s="309" t="s">
        <v>398</v>
      </c>
      <c r="S50" s="309" t="s">
        <v>398</v>
      </c>
      <c r="T50" s="309" t="s">
        <v>398</v>
      </c>
      <c r="U50" s="309" t="s">
        <v>398</v>
      </c>
      <c r="V50" s="309" t="s">
        <v>398</v>
      </c>
      <c r="W50" s="309" t="s">
        <v>398</v>
      </c>
      <c r="X50" s="309" t="s">
        <v>398</v>
      </c>
      <c r="Y50" s="309" t="s">
        <v>398</v>
      </c>
      <c r="Z50" s="309" t="s">
        <v>398</v>
      </c>
      <c r="AA50" s="310" t="s">
        <v>398</v>
      </c>
    </row>
    <row r="51" spans="1:27" s="12" customFormat="1" ht="15.75" customHeight="1">
      <c r="A51" s="4"/>
      <c r="B51" s="740"/>
      <c r="C51" s="307" t="s">
        <v>63</v>
      </c>
      <c r="D51" s="309" t="s">
        <v>398</v>
      </c>
      <c r="E51" s="309" t="s">
        <v>398</v>
      </c>
      <c r="F51" s="309" t="s">
        <v>398</v>
      </c>
      <c r="G51" s="309" t="s">
        <v>398</v>
      </c>
      <c r="H51" s="309" t="s">
        <v>398</v>
      </c>
      <c r="I51" s="309" t="s">
        <v>398</v>
      </c>
      <c r="J51" s="309" t="s">
        <v>398</v>
      </c>
      <c r="K51" s="309" t="s">
        <v>398</v>
      </c>
      <c r="L51" s="309" t="s">
        <v>398</v>
      </c>
      <c r="M51" s="309" t="s">
        <v>398</v>
      </c>
      <c r="N51" s="309" t="s">
        <v>398</v>
      </c>
      <c r="O51" s="309" t="s">
        <v>398</v>
      </c>
      <c r="P51" s="309" t="s">
        <v>398</v>
      </c>
      <c r="Q51" s="309" t="s">
        <v>398</v>
      </c>
      <c r="R51" s="309" t="s">
        <v>398</v>
      </c>
      <c r="S51" s="309" t="s">
        <v>398</v>
      </c>
      <c r="T51" s="309" t="s">
        <v>398</v>
      </c>
      <c r="U51" s="309" t="s">
        <v>398</v>
      </c>
      <c r="V51" s="309" t="s">
        <v>398</v>
      </c>
      <c r="W51" s="309" t="s">
        <v>398</v>
      </c>
      <c r="X51" s="309" t="s">
        <v>398</v>
      </c>
      <c r="Y51" s="309" t="s">
        <v>398</v>
      </c>
      <c r="Z51" s="309" t="s">
        <v>398</v>
      </c>
      <c r="AA51" s="310" t="s">
        <v>398</v>
      </c>
    </row>
    <row r="52" spans="1:29" s="12" customFormat="1" ht="15.75" customHeight="1">
      <c r="A52" s="4"/>
      <c r="B52" s="740"/>
      <c r="C52" s="307" t="s">
        <v>237</v>
      </c>
      <c r="D52" s="308">
        <v>5</v>
      </c>
      <c r="E52" s="308">
        <v>2984</v>
      </c>
      <c r="F52" s="309" t="s">
        <v>398</v>
      </c>
      <c r="G52" s="309" t="s">
        <v>398</v>
      </c>
      <c r="H52" s="308">
        <v>270</v>
      </c>
      <c r="I52" s="308">
        <v>55</v>
      </c>
      <c r="J52" s="308">
        <v>6</v>
      </c>
      <c r="K52" s="308">
        <v>0</v>
      </c>
      <c r="L52" s="308">
        <v>0</v>
      </c>
      <c r="M52" s="308">
        <v>224</v>
      </c>
      <c r="N52" s="308">
        <v>0</v>
      </c>
      <c r="O52" s="308">
        <v>0</v>
      </c>
      <c r="P52" s="308">
        <v>0</v>
      </c>
      <c r="Q52" s="311">
        <v>0</v>
      </c>
      <c r="R52" s="308">
        <v>18</v>
      </c>
      <c r="S52" s="308">
        <v>0</v>
      </c>
      <c r="T52" s="308">
        <v>6</v>
      </c>
      <c r="U52" s="308">
        <v>0</v>
      </c>
      <c r="V52" s="308">
        <v>0</v>
      </c>
      <c r="W52" s="308">
        <v>0</v>
      </c>
      <c r="X52" s="308">
        <v>0</v>
      </c>
      <c r="Y52" s="308">
        <v>0</v>
      </c>
      <c r="Z52" s="308">
        <v>0</v>
      </c>
      <c r="AA52" s="312">
        <v>0</v>
      </c>
      <c r="AC52" s="12">
        <v>599</v>
      </c>
    </row>
    <row r="53" spans="1:27" s="12" customFormat="1" ht="15.75" customHeight="1">
      <c r="A53" s="4"/>
      <c r="B53" s="740"/>
      <c r="C53" s="313" t="s">
        <v>159</v>
      </c>
      <c r="D53" s="314">
        <v>1</v>
      </c>
      <c r="E53" s="315" t="s">
        <v>398</v>
      </c>
      <c r="F53" s="315" t="s">
        <v>398</v>
      </c>
      <c r="G53" s="315" t="s">
        <v>398</v>
      </c>
      <c r="H53" s="314">
        <v>104</v>
      </c>
      <c r="I53" s="314">
        <v>0</v>
      </c>
      <c r="J53" s="314">
        <v>0</v>
      </c>
      <c r="K53" s="314">
        <v>0</v>
      </c>
      <c r="L53" s="314">
        <v>0</v>
      </c>
      <c r="M53" s="314">
        <v>0</v>
      </c>
      <c r="N53" s="314">
        <v>0</v>
      </c>
      <c r="O53" s="314">
        <v>0</v>
      </c>
      <c r="P53" s="314">
        <v>0</v>
      </c>
      <c r="Q53" s="316">
        <v>0</v>
      </c>
      <c r="R53" s="314">
        <v>7</v>
      </c>
      <c r="S53" s="314">
        <v>0</v>
      </c>
      <c r="T53" s="314">
        <v>22</v>
      </c>
      <c r="U53" s="314">
        <v>0</v>
      </c>
      <c r="V53" s="314">
        <v>0</v>
      </c>
      <c r="W53" s="314">
        <v>0</v>
      </c>
      <c r="X53" s="314">
        <v>0</v>
      </c>
      <c r="Y53" s="314">
        <v>0</v>
      </c>
      <c r="Z53" s="314">
        <v>0</v>
      </c>
      <c r="AA53" s="317">
        <v>0</v>
      </c>
    </row>
    <row r="54" spans="2:27" s="12" customFormat="1" ht="15.75" customHeight="1">
      <c r="B54" s="737" t="s">
        <v>160</v>
      </c>
      <c r="C54" s="826"/>
      <c r="D54" s="64">
        <v>14</v>
      </c>
      <c r="E54" s="249">
        <v>2984</v>
      </c>
      <c r="F54" s="249">
        <v>0</v>
      </c>
      <c r="G54" s="249">
        <v>0</v>
      </c>
      <c r="H54" s="64">
        <v>579</v>
      </c>
      <c r="I54" s="64">
        <v>306</v>
      </c>
      <c r="J54" s="64">
        <v>6</v>
      </c>
      <c r="K54" s="64">
        <v>0</v>
      </c>
      <c r="L54" s="64">
        <v>0</v>
      </c>
      <c r="M54" s="64">
        <v>224</v>
      </c>
      <c r="N54" s="64">
        <v>0</v>
      </c>
      <c r="O54" s="64">
        <v>0</v>
      </c>
      <c r="P54" s="64">
        <v>0</v>
      </c>
      <c r="Q54" s="64">
        <v>0</v>
      </c>
      <c r="R54" s="64">
        <v>39</v>
      </c>
      <c r="S54" s="64">
        <v>0</v>
      </c>
      <c r="T54" s="64">
        <v>28</v>
      </c>
      <c r="U54" s="64">
        <v>0</v>
      </c>
      <c r="V54" s="64">
        <v>0</v>
      </c>
      <c r="W54" s="64">
        <v>0</v>
      </c>
      <c r="X54" s="64">
        <v>0</v>
      </c>
      <c r="Y54" s="64">
        <v>0</v>
      </c>
      <c r="Z54" s="64">
        <v>0</v>
      </c>
      <c r="AA54" s="250">
        <v>0</v>
      </c>
    </row>
    <row r="55" spans="1:27" s="12" customFormat="1" ht="15.75" customHeight="1">
      <c r="A55" s="4"/>
      <c r="B55" s="166" t="s">
        <v>66</v>
      </c>
      <c r="C55" s="63" t="s">
        <v>238</v>
      </c>
      <c r="D55" s="249">
        <v>1</v>
      </c>
      <c r="E55" s="249">
        <v>2247</v>
      </c>
      <c r="F55" s="249">
        <v>2247</v>
      </c>
      <c r="G55" s="249">
        <v>0</v>
      </c>
      <c r="H55" s="249">
        <v>491</v>
      </c>
      <c r="I55" s="249">
        <v>0</v>
      </c>
      <c r="J55" s="249">
        <v>16</v>
      </c>
      <c r="K55" s="249">
        <v>0</v>
      </c>
      <c r="L55" s="249">
        <v>0</v>
      </c>
      <c r="M55" s="249">
        <v>0</v>
      </c>
      <c r="N55" s="249">
        <v>0</v>
      </c>
      <c r="O55" s="249">
        <v>0</v>
      </c>
      <c r="P55" s="142" t="s">
        <v>398</v>
      </c>
      <c r="Q55" s="142" t="s">
        <v>398</v>
      </c>
      <c r="R55" s="249">
        <v>1</v>
      </c>
      <c r="S55" s="249">
        <v>0</v>
      </c>
      <c r="T55" s="249">
        <v>4</v>
      </c>
      <c r="U55" s="249">
        <v>0</v>
      </c>
      <c r="V55" s="249">
        <v>0</v>
      </c>
      <c r="W55" s="249">
        <v>0</v>
      </c>
      <c r="X55" s="249">
        <v>0</v>
      </c>
      <c r="Y55" s="249">
        <v>0</v>
      </c>
      <c r="Z55" s="142" t="s">
        <v>398</v>
      </c>
      <c r="AA55" s="268" t="s">
        <v>398</v>
      </c>
    </row>
    <row r="56" spans="1:28" s="12" customFormat="1" ht="15.75" customHeight="1">
      <c r="A56" s="4"/>
      <c r="B56" s="166" t="s">
        <v>68</v>
      </c>
      <c r="C56" s="63" t="s">
        <v>266</v>
      </c>
      <c r="D56" s="249">
        <v>1</v>
      </c>
      <c r="E56" s="249">
        <v>2121</v>
      </c>
      <c r="F56" s="249">
        <v>2121</v>
      </c>
      <c r="G56" s="249">
        <v>0</v>
      </c>
      <c r="H56" s="249">
        <v>335</v>
      </c>
      <c r="I56" s="249">
        <v>0</v>
      </c>
      <c r="J56" s="249">
        <v>0</v>
      </c>
      <c r="K56" s="249">
        <v>0</v>
      </c>
      <c r="L56" s="249">
        <v>30</v>
      </c>
      <c r="M56" s="249">
        <v>0</v>
      </c>
      <c r="N56" s="249">
        <v>0</v>
      </c>
      <c r="O56" s="249">
        <v>0</v>
      </c>
      <c r="P56" s="142" t="s">
        <v>398</v>
      </c>
      <c r="Q56" s="142" t="s">
        <v>398</v>
      </c>
      <c r="R56" s="249">
        <v>15</v>
      </c>
      <c r="S56" s="249">
        <v>0</v>
      </c>
      <c r="T56" s="249">
        <v>0</v>
      </c>
      <c r="U56" s="249">
        <v>0</v>
      </c>
      <c r="V56" s="142" t="s">
        <v>398</v>
      </c>
      <c r="W56" s="249">
        <v>0</v>
      </c>
      <c r="X56" s="249">
        <v>0</v>
      </c>
      <c r="Y56" s="249">
        <v>0</v>
      </c>
      <c r="Z56" s="142" t="s">
        <v>398</v>
      </c>
      <c r="AA56" s="268" t="s">
        <v>398</v>
      </c>
      <c r="AB56" s="12">
        <v>35631</v>
      </c>
    </row>
    <row r="57" spans="1:27" s="12" customFormat="1" ht="15.75" customHeight="1">
      <c r="A57" s="4"/>
      <c r="B57" s="166" t="s">
        <v>69</v>
      </c>
      <c r="C57" s="63" t="s">
        <v>240</v>
      </c>
      <c r="D57" s="249">
        <v>1</v>
      </c>
      <c r="E57" s="249">
        <v>0</v>
      </c>
      <c r="F57" s="249">
        <v>0</v>
      </c>
      <c r="G57" s="249">
        <v>0</v>
      </c>
      <c r="H57" s="249">
        <v>1</v>
      </c>
      <c r="I57" s="249">
        <v>0</v>
      </c>
      <c r="J57" s="249">
        <v>44</v>
      </c>
      <c r="K57" s="249">
        <v>0</v>
      </c>
      <c r="L57" s="249">
        <v>0</v>
      </c>
      <c r="M57" s="249">
        <v>0</v>
      </c>
      <c r="N57" s="249">
        <v>0</v>
      </c>
      <c r="O57" s="249">
        <v>0</v>
      </c>
      <c r="P57" s="142" t="s">
        <v>398</v>
      </c>
      <c r="Q57" s="142" t="s">
        <v>398</v>
      </c>
      <c r="R57" s="249">
        <v>0</v>
      </c>
      <c r="S57" s="249">
        <v>0</v>
      </c>
      <c r="T57" s="249">
        <v>20</v>
      </c>
      <c r="U57" s="249">
        <v>0</v>
      </c>
      <c r="V57" s="249">
        <v>0</v>
      </c>
      <c r="W57" s="249">
        <v>0</v>
      </c>
      <c r="X57" s="249">
        <v>0</v>
      </c>
      <c r="Y57" s="249">
        <v>0</v>
      </c>
      <c r="Z57" s="142" t="s">
        <v>398</v>
      </c>
      <c r="AA57" s="268" t="s">
        <v>398</v>
      </c>
    </row>
    <row r="58" spans="1:27" s="12" customFormat="1" ht="15.75" customHeight="1">
      <c r="A58" s="4"/>
      <c r="B58" s="166" t="s">
        <v>71</v>
      </c>
      <c r="C58" s="63" t="s">
        <v>165</v>
      </c>
      <c r="D58" s="249">
        <v>0</v>
      </c>
      <c r="E58" s="249">
        <v>0</v>
      </c>
      <c r="F58" s="249">
        <v>0</v>
      </c>
      <c r="G58" s="249">
        <v>0</v>
      </c>
      <c r="H58" s="249">
        <v>418</v>
      </c>
      <c r="I58" s="249">
        <v>0</v>
      </c>
      <c r="J58" s="249">
        <v>0</v>
      </c>
      <c r="K58" s="249">
        <v>0</v>
      </c>
      <c r="L58" s="249">
        <v>0</v>
      </c>
      <c r="M58" s="249">
        <v>0</v>
      </c>
      <c r="N58" s="249">
        <v>0</v>
      </c>
      <c r="O58" s="249">
        <v>0</v>
      </c>
      <c r="P58" s="142" t="s">
        <v>398</v>
      </c>
      <c r="Q58" s="142" t="s">
        <v>398</v>
      </c>
      <c r="R58" s="249">
        <v>22</v>
      </c>
      <c r="S58" s="249">
        <v>0</v>
      </c>
      <c r="T58" s="249">
        <v>0</v>
      </c>
      <c r="U58" s="249">
        <v>0</v>
      </c>
      <c r="V58" s="249">
        <v>0</v>
      </c>
      <c r="W58" s="249">
        <v>0</v>
      </c>
      <c r="X58" s="249">
        <v>0</v>
      </c>
      <c r="Y58" s="249">
        <v>0</v>
      </c>
      <c r="Z58" s="142" t="s">
        <v>398</v>
      </c>
      <c r="AA58" s="268" t="s">
        <v>398</v>
      </c>
    </row>
    <row r="59" spans="1:29" s="12" customFormat="1" ht="15.75" customHeight="1">
      <c r="A59" s="4"/>
      <c r="B59" s="166" t="s">
        <v>73</v>
      </c>
      <c r="C59" s="63" t="s">
        <v>166</v>
      </c>
      <c r="D59" s="249">
        <v>3</v>
      </c>
      <c r="E59" s="249">
        <v>3672</v>
      </c>
      <c r="F59" s="249">
        <v>3186</v>
      </c>
      <c r="G59" s="249">
        <v>486</v>
      </c>
      <c r="H59" s="249">
        <v>680</v>
      </c>
      <c r="I59" s="249">
        <v>15</v>
      </c>
      <c r="J59" s="249">
        <v>22</v>
      </c>
      <c r="K59" s="249">
        <v>0</v>
      </c>
      <c r="L59" s="249">
        <v>171</v>
      </c>
      <c r="M59" s="249">
        <v>617</v>
      </c>
      <c r="N59" s="249">
        <v>0</v>
      </c>
      <c r="O59" s="249">
        <v>20</v>
      </c>
      <c r="P59" s="249">
        <v>58</v>
      </c>
      <c r="Q59" s="142" t="s">
        <v>398</v>
      </c>
      <c r="R59" s="249">
        <v>31</v>
      </c>
      <c r="S59" s="249">
        <v>0</v>
      </c>
      <c r="T59" s="249">
        <v>11</v>
      </c>
      <c r="U59" s="249">
        <v>0</v>
      </c>
      <c r="V59" s="249">
        <v>0</v>
      </c>
      <c r="W59" s="249">
        <v>30</v>
      </c>
      <c r="X59" s="249">
        <v>0</v>
      </c>
      <c r="Y59" s="249">
        <v>20</v>
      </c>
      <c r="Z59" s="249">
        <v>1</v>
      </c>
      <c r="AA59" s="268" t="s">
        <v>398</v>
      </c>
      <c r="AC59" s="12">
        <v>100</v>
      </c>
    </row>
    <row r="60" spans="1:27" s="12" customFormat="1" ht="15.75" customHeight="1">
      <c r="A60" s="4"/>
      <c r="B60" s="166" t="s">
        <v>75</v>
      </c>
      <c r="C60" s="63" t="s">
        <v>76</v>
      </c>
      <c r="D60" s="249">
        <v>2</v>
      </c>
      <c r="E60" s="249">
        <v>148</v>
      </c>
      <c r="F60" s="249">
        <v>148</v>
      </c>
      <c r="G60" s="249">
        <v>0</v>
      </c>
      <c r="H60" s="249">
        <v>304</v>
      </c>
      <c r="I60" s="249">
        <v>46</v>
      </c>
      <c r="J60" s="249">
        <v>143</v>
      </c>
      <c r="K60" s="249">
        <v>0</v>
      </c>
      <c r="L60" s="249">
        <v>0</v>
      </c>
      <c r="M60" s="249">
        <v>30</v>
      </c>
      <c r="N60" s="249">
        <v>0</v>
      </c>
      <c r="O60" s="249">
        <v>0</v>
      </c>
      <c r="P60" s="249">
        <v>0</v>
      </c>
      <c r="Q60" s="64">
        <v>0</v>
      </c>
      <c r="R60" s="249">
        <v>7</v>
      </c>
      <c r="S60" s="249">
        <v>0</v>
      </c>
      <c r="T60" s="249">
        <v>38</v>
      </c>
      <c r="U60" s="249">
        <v>0</v>
      </c>
      <c r="V60" s="249">
        <v>0</v>
      </c>
      <c r="W60" s="249">
        <v>1</v>
      </c>
      <c r="X60" s="249">
        <v>0</v>
      </c>
      <c r="Y60" s="249">
        <v>0</v>
      </c>
      <c r="Z60" s="249">
        <v>0</v>
      </c>
      <c r="AA60" s="250">
        <v>0</v>
      </c>
    </row>
    <row r="61" spans="1:27" s="12" customFormat="1" ht="15.75" customHeight="1">
      <c r="A61" s="4"/>
      <c r="B61" s="166" t="s">
        <v>77</v>
      </c>
      <c r="C61" s="63" t="s">
        <v>77</v>
      </c>
      <c r="D61" s="249">
        <v>4</v>
      </c>
      <c r="E61" s="142" t="s">
        <v>398</v>
      </c>
      <c r="F61" s="142" t="s">
        <v>398</v>
      </c>
      <c r="G61" s="142" t="s">
        <v>398</v>
      </c>
      <c r="H61" s="249">
        <v>0</v>
      </c>
      <c r="I61" s="249">
        <v>0</v>
      </c>
      <c r="J61" s="249">
        <v>399</v>
      </c>
      <c r="K61" s="249">
        <v>0</v>
      </c>
      <c r="L61" s="249">
        <v>0</v>
      </c>
      <c r="M61" s="249">
        <v>148</v>
      </c>
      <c r="N61" s="249">
        <v>0</v>
      </c>
      <c r="O61" s="249">
        <v>0</v>
      </c>
      <c r="P61" s="249">
        <v>0</v>
      </c>
      <c r="Q61" s="64">
        <v>0</v>
      </c>
      <c r="R61" s="249">
        <v>0</v>
      </c>
      <c r="S61" s="249">
        <v>0</v>
      </c>
      <c r="T61" s="249">
        <v>101</v>
      </c>
      <c r="U61" s="249">
        <v>0</v>
      </c>
      <c r="V61" s="249">
        <v>0</v>
      </c>
      <c r="W61" s="249">
        <v>1</v>
      </c>
      <c r="X61" s="249">
        <v>0</v>
      </c>
      <c r="Y61" s="249">
        <v>0</v>
      </c>
      <c r="Z61" s="249">
        <v>0</v>
      </c>
      <c r="AA61" s="250">
        <v>0</v>
      </c>
    </row>
    <row r="62" spans="1:27" s="12" customFormat="1" ht="15.75" customHeight="1">
      <c r="A62" s="4"/>
      <c r="B62" s="166" t="s">
        <v>79</v>
      </c>
      <c r="C62" s="63" t="s">
        <v>169</v>
      </c>
      <c r="D62" s="249">
        <v>3</v>
      </c>
      <c r="E62" s="249">
        <v>0</v>
      </c>
      <c r="F62" s="142" t="s">
        <v>398</v>
      </c>
      <c r="G62" s="142" t="s">
        <v>398</v>
      </c>
      <c r="H62" s="249">
        <v>0</v>
      </c>
      <c r="I62" s="249">
        <v>303</v>
      </c>
      <c r="J62" s="249">
        <v>118</v>
      </c>
      <c r="K62" s="249">
        <v>0</v>
      </c>
      <c r="L62" s="249">
        <v>0</v>
      </c>
      <c r="M62" s="249">
        <v>0</v>
      </c>
      <c r="N62" s="249">
        <v>0</v>
      </c>
      <c r="O62" s="249">
        <v>0</v>
      </c>
      <c r="P62" s="249">
        <v>0</v>
      </c>
      <c r="Q62" s="64">
        <v>0</v>
      </c>
      <c r="R62" s="249">
        <v>0</v>
      </c>
      <c r="S62" s="249">
        <v>0</v>
      </c>
      <c r="T62" s="249">
        <v>15</v>
      </c>
      <c r="U62" s="249">
        <v>0</v>
      </c>
      <c r="V62" s="249">
        <v>0</v>
      </c>
      <c r="W62" s="249">
        <v>0</v>
      </c>
      <c r="X62" s="249">
        <v>0</v>
      </c>
      <c r="Y62" s="249">
        <v>0</v>
      </c>
      <c r="Z62" s="249">
        <v>0</v>
      </c>
      <c r="AA62" s="250">
        <v>0</v>
      </c>
    </row>
    <row r="63" spans="1:27" s="12" customFormat="1" ht="15.75" customHeight="1">
      <c r="A63" s="4"/>
      <c r="B63" s="166" t="s">
        <v>81</v>
      </c>
      <c r="C63" s="63" t="s">
        <v>170</v>
      </c>
      <c r="D63" s="249">
        <v>4</v>
      </c>
      <c r="E63" s="249">
        <v>4211</v>
      </c>
      <c r="F63" s="249">
        <v>3417</v>
      </c>
      <c r="G63" s="249">
        <v>794</v>
      </c>
      <c r="H63" s="249">
        <v>713</v>
      </c>
      <c r="I63" s="249">
        <v>338</v>
      </c>
      <c r="J63" s="249">
        <v>44</v>
      </c>
      <c r="K63" s="142" t="s">
        <v>398</v>
      </c>
      <c r="L63" s="249">
        <v>57</v>
      </c>
      <c r="M63" s="249">
        <v>686</v>
      </c>
      <c r="N63" s="249">
        <v>0</v>
      </c>
      <c r="O63" s="249">
        <v>0</v>
      </c>
      <c r="P63" s="142" t="s">
        <v>398</v>
      </c>
      <c r="Q63" s="142" t="s">
        <v>398</v>
      </c>
      <c r="R63" s="249">
        <v>2</v>
      </c>
      <c r="S63" s="249">
        <v>0</v>
      </c>
      <c r="T63" s="249">
        <v>19</v>
      </c>
      <c r="U63" s="142" t="s">
        <v>398</v>
      </c>
      <c r="V63" s="249">
        <v>0</v>
      </c>
      <c r="W63" s="249">
        <v>16</v>
      </c>
      <c r="X63" s="249">
        <v>0</v>
      </c>
      <c r="Y63" s="249">
        <v>0</v>
      </c>
      <c r="Z63" s="142" t="s">
        <v>398</v>
      </c>
      <c r="AA63" s="268" t="s">
        <v>398</v>
      </c>
    </row>
    <row r="64" spans="1:27" s="12" customFormat="1" ht="15.75" customHeight="1">
      <c r="A64" s="4"/>
      <c r="B64" s="166" t="s">
        <v>83</v>
      </c>
      <c r="C64" s="63" t="s">
        <v>84</v>
      </c>
      <c r="D64" s="249">
        <v>4</v>
      </c>
      <c r="E64" s="249">
        <v>14099</v>
      </c>
      <c r="F64" s="249">
        <v>13811</v>
      </c>
      <c r="G64" s="249">
        <v>288</v>
      </c>
      <c r="H64" s="249">
        <v>1119</v>
      </c>
      <c r="I64" s="249">
        <v>27</v>
      </c>
      <c r="J64" s="249">
        <v>68</v>
      </c>
      <c r="K64" s="249">
        <v>0</v>
      </c>
      <c r="L64" s="249">
        <v>6</v>
      </c>
      <c r="M64" s="249">
        <v>280</v>
      </c>
      <c r="N64" s="249">
        <v>0</v>
      </c>
      <c r="O64" s="142" t="s">
        <v>398</v>
      </c>
      <c r="P64" s="249">
        <v>0</v>
      </c>
      <c r="Q64" s="64">
        <v>0</v>
      </c>
      <c r="R64" s="249">
        <v>34</v>
      </c>
      <c r="S64" s="249">
        <v>0</v>
      </c>
      <c r="T64" s="249">
        <v>2</v>
      </c>
      <c r="U64" s="249">
        <v>0</v>
      </c>
      <c r="V64" s="249">
        <v>0</v>
      </c>
      <c r="W64" s="249">
        <v>1</v>
      </c>
      <c r="X64" s="249">
        <v>0</v>
      </c>
      <c r="Y64" s="142" t="s">
        <v>398</v>
      </c>
      <c r="Z64" s="249">
        <v>0</v>
      </c>
      <c r="AA64" s="250">
        <v>0</v>
      </c>
    </row>
    <row r="65" spans="1:27" s="12" customFormat="1" ht="15.75" customHeight="1">
      <c r="A65" s="4"/>
      <c r="B65" s="166" t="s">
        <v>85</v>
      </c>
      <c r="C65" s="63" t="s">
        <v>86</v>
      </c>
      <c r="D65" s="249">
        <v>7</v>
      </c>
      <c r="E65" s="249">
        <v>0</v>
      </c>
      <c r="F65" s="249">
        <v>0</v>
      </c>
      <c r="G65" s="249">
        <v>0</v>
      </c>
      <c r="H65" s="249">
        <v>1022</v>
      </c>
      <c r="I65" s="249">
        <v>0</v>
      </c>
      <c r="J65" s="249">
        <v>66</v>
      </c>
      <c r="K65" s="249">
        <v>0</v>
      </c>
      <c r="L65" s="249">
        <v>0</v>
      </c>
      <c r="M65" s="249">
        <v>1343</v>
      </c>
      <c r="N65" s="249">
        <v>0</v>
      </c>
      <c r="O65" s="249">
        <v>0</v>
      </c>
      <c r="P65" s="142" t="s">
        <v>398</v>
      </c>
      <c r="Q65" s="142" t="s">
        <v>398</v>
      </c>
      <c r="R65" s="249">
        <v>18</v>
      </c>
      <c r="S65" s="249">
        <v>0</v>
      </c>
      <c r="T65" s="249">
        <v>15</v>
      </c>
      <c r="U65" s="249">
        <v>0</v>
      </c>
      <c r="V65" s="249">
        <v>0</v>
      </c>
      <c r="W65" s="249">
        <v>10</v>
      </c>
      <c r="X65" s="249">
        <v>0</v>
      </c>
      <c r="Y65" s="249">
        <v>0</v>
      </c>
      <c r="Z65" s="142" t="s">
        <v>398</v>
      </c>
      <c r="AA65" s="268" t="s">
        <v>398</v>
      </c>
    </row>
    <row r="66" spans="1:27" s="12" customFormat="1" ht="15.75" customHeight="1">
      <c r="A66" s="4"/>
      <c r="B66" s="166" t="s">
        <v>87</v>
      </c>
      <c r="C66" s="63" t="s">
        <v>88</v>
      </c>
      <c r="D66" s="249">
        <v>8</v>
      </c>
      <c r="E66" s="249">
        <v>12460</v>
      </c>
      <c r="F66" s="249">
        <v>5556</v>
      </c>
      <c r="G66" s="249">
        <v>6904</v>
      </c>
      <c r="H66" s="249">
        <v>259</v>
      </c>
      <c r="I66" s="249">
        <v>0</v>
      </c>
      <c r="J66" s="249">
        <v>630</v>
      </c>
      <c r="K66" s="249">
        <v>0</v>
      </c>
      <c r="L66" s="249">
        <v>0</v>
      </c>
      <c r="M66" s="249">
        <v>1127</v>
      </c>
      <c r="N66" s="249">
        <v>0</v>
      </c>
      <c r="O66" s="249">
        <v>0</v>
      </c>
      <c r="P66" s="249">
        <v>0</v>
      </c>
      <c r="Q66" s="64">
        <v>0</v>
      </c>
      <c r="R66" s="249">
        <v>18</v>
      </c>
      <c r="S66" s="249">
        <v>0</v>
      </c>
      <c r="T66" s="249">
        <v>143</v>
      </c>
      <c r="U66" s="249">
        <v>0</v>
      </c>
      <c r="V66" s="249">
        <v>0</v>
      </c>
      <c r="W66" s="249">
        <v>227</v>
      </c>
      <c r="X66" s="249">
        <v>0</v>
      </c>
      <c r="Y66" s="249">
        <v>0</v>
      </c>
      <c r="Z66" s="249">
        <v>0</v>
      </c>
      <c r="AA66" s="250">
        <v>0</v>
      </c>
    </row>
    <row r="67" spans="1:27" s="12" customFormat="1" ht="15.75" customHeight="1">
      <c r="A67" s="4"/>
      <c r="B67" s="166" t="s">
        <v>89</v>
      </c>
      <c r="C67" s="63" t="s">
        <v>90</v>
      </c>
      <c r="D67" s="249">
        <v>3</v>
      </c>
      <c r="E67" s="249">
        <v>1860</v>
      </c>
      <c r="F67" s="249">
        <v>1705</v>
      </c>
      <c r="G67" s="249">
        <v>155</v>
      </c>
      <c r="H67" s="249">
        <v>210</v>
      </c>
      <c r="I67" s="249">
        <v>0</v>
      </c>
      <c r="J67" s="249">
        <v>237</v>
      </c>
      <c r="K67" s="249">
        <v>0</v>
      </c>
      <c r="L67" s="249">
        <v>0</v>
      </c>
      <c r="M67" s="249">
        <v>111</v>
      </c>
      <c r="N67" s="249">
        <v>0</v>
      </c>
      <c r="O67" s="249">
        <v>0</v>
      </c>
      <c r="P67" s="249">
        <v>0</v>
      </c>
      <c r="Q67" s="64">
        <v>0</v>
      </c>
      <c r="R67" s="249">
        <v>0</v>
      </c>
      <c r="S67" s="249">
        <v>0</v>
      </c>
      <c r="T67" s="249">
        <v>12</v>
      </c>
      <c r="U67" s="249">
        <v>0</v>
      </c>
      <c r="V67" s="249">
        <v>0</v>
      </c>
      <c r="W67" s="249">
        <v>3</v>
      </c>
      <c r="X67" s="249">
        <v>0</v>
      </c>
      <c r="Y67" s="249">
        <v>0</v>
      </c>
      <c r="Z67" s="249">
        <v>0</v>
      </c>
      <c r="AA67" s="250">
        <v>0</v>
      </c>
    </row>
    <row r="68" spans="1:27" s="12" customFormat="1" ht="15.75" customHeight="1">
      <c r="A68" s="4"/>
      <c r="B68" s="166" t="s">
        <v>91</v>
      </c>
      <c r="C68" s="63" t="s">
        <v>176</v>
      </c>
      <c r="D68" s="249">
        <v>8</v>
      </c>
      <c r="E68" s="249">
        <v>2447</v>
      </c>
      <c r="F68" s="249">
        <v>1292</v>
      </c>
      <c r="G68" s="249">
        <v>1155</v>
      </c>
      <c r="H68" s="249">
        <v>569</v>
      </c>
      <c r="I68" s="249">
        <v>195</v>
      </c>
      <c r="J68" s="249">
        <v>39</v>
      </c>
      <c r="K68" s="249">
        <v>0</v>
      </c>
      <c r="L68" s="249">
        <v>20</v>
      </c>
      <c r="M68" s="249">
        <v>902</v>
      </c>
      <c r="N68" s="249">
        <v>0</v>
      </c>
      <c r="O68" s="249">
        <v>9</v>
      </c>
      <c r="P68" s="249">
        <v>0</v>
      </c>
      <c r="Q68" s="64">
        <v>0</v>
      </c>
      <c r="R68" s="142" t="s">
        <v>398</v>
      </c>
      <c r="S68" s="249">
        <v>0</v>
      </c>
      <c r="T68" s="142" t="s">
        <v>398</v>
      </c>
      <c r="U68" s="249">
        <v>0</v>
      </c>
      <c r="V68" s="249">
        <v>20</v>
      </c>
      <c r="W68" s="142" t="s">
        <v>398</v>
      </c>
      <c r="X68" s="249">
        <v>0</v>
      </c>
      <c r="Y68" s="249">
        <v>1</v>
      </c>
      <c r="Z68" s="249">
        <v>0</v>
      </c>
      <c r="AA68" s="250">
        <v>0</v>
      </c>
    </row>
    <row r="69" spans="1:29" s="12" customFormat="1" ht="15.75" customHeight="1">
      <c r="A69" s="4"/>
      <c r="B69" s="166" t="s">
        <v>93</v>
      </c>
      <c r="C69" s="63" t="s">
        <v>94</v>
      </c>
      <c r="D69" s="249">
        <v>3</v>
      </c>
      <c r="E69" s="249">
        <v>5112</v>
      </c>
      <c r="F69" s="249">
        <v>3651</v>
      </c>
      <c r="G69" s="249">
        <v>1461</v>
      </c>
      <c r="H69" s="249">
        <v>220</v>
      </c>
      <c r="I69" s="249">
        <v>0</v>
      </c>
      <c r="J69" s="249">
        <v>126</v>
      </c>
      <c r="K69" s="249">
        <v>0</v>
      </c>
      <c r="L69" s="249">
        <v>0</v>
      </c>
      <c r="M69" s="249">
        <v>356</v>
      </c>
      <c r="N69" s="249">
        <v>0</v>
      </c>
      <c r="O69" s="249">
        <v>0</v>
      </c>
      <c r="P69" s="142" t="s">
        <v>398</v>
      </c>
      <c r="Q69" s="142" t="s">
        <v>398</v>
      </c>
      <c r="R69" s="249">
        <v>7</v>
      </c>
      <c r="S69" s="249">
        <v>0</v>
      </c>
      <c r="T69" s="249">
        <v>30</v>
      </c>
      <c r="U69" s="249">
        <v>0</v>
      </c>
      <c r="V69" s="249">
        <v>0</v>
      </c>
      <c r="W69" s="249">
        <v>0</v>
      </c>
      <c r="X69" s="249">
        <v>0</v>
      </c>
      <c r="Y69" s="249">
        <v>0</v>
      </c>
      <c r="Z69" s="142" t="s">
        <v>398</v>
      </c>
      <c r="AA69" s="268" t="s">
        <v>398</v>
      </c>
      <c r="AC69" s="265">
        <v>67043</v>
      </c>
    </row>
    <row r="70" spans="1:28" s="12" customFormat="1" ht="15.75" customHeight="1">
      <c r="A70" s="4"/>
      <c r="B70" s="740" t="s">
        <v>95</v>
      </c>
      <c r="C70" s="65" t="s">
        <v>96</v>
      </c>
      <c r="D70" s="254">
        <v>4</v>
      </c>
      <c r="E70" s="254">
        <v>1832</v>
      </c>
      <c r="F70" s="284" t="s">
        <v>398</v>
      </c>
      <c r="G70" s="284" t="s">
        <v>398</v>
      </c>
      <c r="H70" s="254">
        <v>896</v>
      </c>
      <c r="I70" s="284" t="s">
        <v>398</v>
      </c>
      <c r="J70" s="254">
        <v>38</v>
      </c>
      <c r="K70" s="284" t="s">
        <v>398</v>
      </c>
      <c r="L70" s="254">
        <v>5</v>
      </c>
      <c r="M70" s="254">
        <v>160</v>
      </c>
      <c r="N70" s="284" t="s">
        <v>398</v>
      </c>
      <c r="O70" s="284" t="s">
        <v>398</v>
      </c>
      <c r="P70" s="284" t="s">
        <v>398</v>
      </c>
      <c r="Q70" s="284" t="s">
        <v>398</v>
      </c>
      <c r="R70" s="254">
        <v>30</v>
      </c>
      <c r="S70" s="284" t="s">
        <v>398</v>
      </c>
      <c r="T70" s="254">
        <v>19</v>
      </c>
      <c r="U70" s="284" t="s">
        <v>398</v>
      </c>
      <c r="V70" s="284" t="s">
        <v>398</v>
      </c>
      <c r="W70" s="254">
        <v>9</v>
      </c>
      <c r="X70" s="284" t="s">
        <v>398</v>
      </c>
      <c r="Y70" s="284" t="s">
        <v>398</v>
      </c>
      <c r="Z70" s="284" t="s">
        <v>398</v>
      </c>
      <c r="AA70" s="297" t="s">
        <v>398</v>
      </c>
      <c r="AB70" s="12">
        <v>364</v>
      </c>
    </row>
    <row r="71" spans="1:27" s="12" customFormat="1" ht="15.75" customHeight="1">
      <c r="A71" s="4"/>
      <c r="B71" s="740"/>
      <c r="C71" s="136" t="s">
        <v>243</v>
      </c>
      <c r="D71" s="262" t="s">
        <v>398</v>
      </c>
      <c r="E71" s="261">
        <v>14135</v>
      </c>
      <c r="F71" s="261">
        <v>9379</v>
      </c>
      <c r="G71" s="261">
        <v>4756</v>
      </c>
      <c r="H71" s="261">
        <v>1036</v>
      </c>
      <c r="I71" s="261">
        <v>0</v>
      </c>
      <c r="J71" s="261">
        <v>0</v>
      </c>
      <c r="K71" s="261">
        <v>0</v>
      </c>
      <c r="L71" s="261">
        <v>0</v>
      </c>
      <c r="M71" s="261">
        <v>1928</v>
      </c>
      <c r="N71" s="261">
        <v>0</v>
      </c>
      <c r="O71" s="261">
        <v>0</v>
      </c>
      <c r="P71" s="261">
        <v>0</v>
      </c>
      <c r="Q71" s="260">
        <v>0</v>
      </c>
      <c r="R71" s="261">
        <v>68</v>
      </c>
      <c r="S71" s="261">
        <v>0</v>
      </c>
      <c r="T71" s="261">
        <v>0</v>
      </c>
      <c r="U71" s="261">
        <v>0</v>
      </c>
      <c r="V71" s="261">
        <v>0</v>
      </c>
      <c r="W71" s="261">
        <v>141</v>
      </c>
      <c r="X71" s="261">
        <v>0</v>
      </c>
      <c r="Y71" s="261">
        <v>0</v>
      </c>
      <c r="Z71" s="261">
        <v>0</v>
      </c>
      <c r="AA71" s="267">
        <v>0</v>
      </c>
    </row>
    <row r="72" spans="2:27" s="12" customFormat="1" ht="15.75" customHeight="1">
      <c r="B72" s="737" t="s">
        <v>181</v>
      </c>
      <c r="C72" s="826"/>
      <c r="D72" s="64">
        <v>4</v>
      </c>
      <c r="E72" s="64">
        <v>15967</v>
      </c>
      <c r="F72" s="64">
        <v>9379</v>
      </c>
      <c r="G72" s="64">
        <v>4756</v>
      </c>
      <c r="H72" s="64">
        <v>1932</v>
      </c>
      <c r="I72" s="64">
        <v>0</v>
      </c>
      <c r="J72" s="64">
        <v>38</v>
      </c>
      <c r="K72" s="64">
        <v>0</v>
      </c>
      <c r="L72" s="64">
        <v>5</v>
      </c>
      <c r="M72" s="64">
        <v>2088</v>
      </c>
      <c r="N72" s="64">
        <v>0</v>
      </c>
      <c r="O72" s="64">
        <v>0</v>
      </c>
      <c r="P72" s="64">
        <v>0</v>
      </c>
      <c r="Q72" s="64">
        <v>0</v>
      </c>
      <c r="R72" s="64">
        <v>98</v>
      </c>
      <c r="S72" s="64">
        <v>0</v>
      </c>
      <c r="T72" s="64">
        <v>19</v>
      </c>
      <c r="U72" s="64">
        <v>0</v>
      </c>
      <c r="V72" s="64">
        <v>0</v>
      </c>
      <c r="W72" s="64">
        <v>150</v>
      </c>
      <c r="X72" s="64">
        <v>0</v>
      </c>
      <c r="Y72" s="64">
        <v>0</v>
      </c>
      <c r="Z72" s="64">
        <v>0</v>
      </c>
      <c r="AA72" s="250">
        <v>0</v>
      </c>
    </row>
    <row r="73" spans="1:27" s="12" customFormat="1" ht="15.75" customHeight="1">
      <c r="A73" s="4"/>
      <c r="B73" s="166" t="s">
        <v>98</v>
      </c>
      <c r="C73" s="63" t="s">
        <v>244</v>
      </c>
      <c r="D73" s="142" t="s">
        <v>398</v>
      </c>
      <c r="E73" s="142" t="s">
        <v>398</v>
      </c>
      <c r="F73" s="249">
        <v>337</v>
      </c>
      <c r="G73" s="249">
        <v>14658</v>
      </c>
      <c r="H73" s="249">
        <v>323</v>
      </c>
      <c r="I73" s="142" t="s">
        <v>398</v>
      </c>
      <c r="J73" s="142" t="s">
        <v>398</v>
      </c>
      <c r="K73" s="142" t="s">
        <v>398</v>
      </c>
      <c r="L73" s="249">
        <v>14658</v>
      </c>
      <c r="M73" s="142" t="s">
        <v>398</v>
      </c>
      <c r="N73" s="142" t="s">
        <v>398</v>
      </c>
      <c r="O73" s="142" t="s">
        <v>398</v>
      </c>
      <c r="P73" s="249">
        <v>14</v>
      </c>
      <c r="Q73" s="142" t="s">
        <v>398</v>
      </c>
      <c r="R73" s="142" t="s">
        <v>398</v>
      </c>
      <c r="S73" s="142" t="s">
        <v>398</v>
      </c>
      <c r="T73" s="142" t="s">
        <v>398</v>
      </c>
      <c r="U73" s="142" t="s">
        <v>398</v>
      </c>
      <c r="V73" s="142" t="s">
        <v>398</v>
      </c>
      <c r="W73" s="142" t="s">
        <v>398</v>
      </c>
      <c r="X73" s="142" t="s">
        <v>398</v>
      </c>
      <c r="Y73" s="142" t="s">
        <v>398</v>
      </c>
      <c r="Z73" s="142" t="s">
        <v>185</v>
      </c>
      <c r="AA73" s="268" t="s">
        <v>398</v>
      </c>
    </row>
    <row r="74" spans="1:27" s="12" customFormat="1" ht="15.75" customHeight="1" thickBot="1">
      <c r="A74" s="4"/>
      <c r="B74" s="216" t="s">
        <v>98</v>
      </c>
      <c r="C74" s="144" t="s">
        <v>245</v>
      </c>
      <c r="D74" s="148" t="s">
        <v>398</v>
      </c>
      <c r="E74" s="148" t="s">
        <v>398</v>
      </c>
      <c r="F74" s="148" t="s">
        <v>398</v>
      </c>
      <c r="G74" s="148" t="s">
        <v>398</v>
      </c>
      <c r="H74" s="148" t="s">
        <v>398</v>
      </c>
      <c r="I74" s="148" t="s">
        <v>398</v>
      </c>
      <c r="J74" s="148" t="s">
        <v>398</v>
      </c>
      <c r="K74" s="148" t="s">
        <v>398</v>
      </c>
      <c r="L74" s="148" t="s">
        <v>398</v>
      </c>
      <c r="M74" s="148" t="s">
        <v>398</v>
      </c>
      <c r="N74" s="148" t="s">
        <v>398</v>
      </c>
      <c r="O74" s="148" t="s">
        <v>398</v>
      </c>
      <c r="P74" s="148" t="s">
        <v>398</v>
      </c>
      <c r="Q74" s="148" t="s">
        <v>398</v>
      </c>
      <c r="R74" s="148" t="s">
        <v>398</v>
      </c>
      <c r="S74" s="148" t="s">
        <v>398</v>
      </c>
      <c r="T74" s="148" t="s">
        <v>398</v>
      </c>
      <c r="U74" s="148" t="s">
        <v>398</v>
      </c>
      <c r="V74" s="148" t="s">
        <v>398</v>
      </c>
      <c r="W74" s="148" t="s">
        <v>398</v>
      </c>
      <c r="X74" s="148" t="s">
        <v>398</v>
      </c>
      <c r="Y74" s="148" t="s">
        <v>398</v>
      </c>
      <c r="Z74" s="148" t="s">
        <v>185</v>
      </c>
      <c r="AA74" s="273" t="s">
        <v>398</v>
      </c>
    </row>
    <row r="75" spans="4:27" ht="15.75" customHeight="1">
      <c r="D75" s="1"/>
      <c r="E75" s="1"/>
      <c r="F75" s="1"/>
      <c r="G75" s="1"/>
      <c r="H75" s="1"/>
      <c r="I75" s="1"/>
      <c r="J75" s="1"/>
      <c r="K75" s="1"/>
      <c r="L75" s="1"/>
      <c r="M75" s="1"/>
      <c r="N75" s="1"/>
      <c r="O75" s="1"/>
      <c r="P75" s="1"/>
      <c r="Q75" s="1"/>
      <c r="R75" s="1"/>
      <c r="S75" s="1"/>
      <c r="T75" s="1"/>
      <c r="U75" s="1"/>
      <c r="V75" s="1"/>
      <c r="W75" s="1"/>
      <c r="X75" s="1"/>
      <c r="Y75" s="1"/>
      <c r="Z75" s="1"/>
      <c r="AA75" s="1"/>
    </row>
    <row r="76" spans="4:27" ht="15.75" customHeight="1">
      <c r="D76" s="1"/>
      <c r="E76" s="1"/>
      <c r="F76" s="1"/>
      <c r="G76" s="1"/>
      <c r="H76" s="1"/>
      <c r="I76" s="1"/>
      <c r="J76" s="1"/>
      <c r="K76" s="1"/>
      <c r="L76" s="1"/>
      <c r="M76" s="1"/>
      <c r="N76" s="1"/>
      <c r="O76" s="1"/>
      <c r="P76" s="1"/>
      <c r="Q76" s="1"/>
      <c r="R76" s="1"/>
      <c r="S76" s="1"/>
      <c r="T76" s="1"/>
      <c r="U76" s="1"/>
      <c r="V76" s="1"/>
      <c r="W76" s="1"/>
      <c r="X76" s="1"/>
      <c r="Y76" s="1"/>
      <c r="Z76" s="1"/>
      <c r="AA76" s="1"/>
    </row>
    <row r="79" spans="3:8" ht="13.5">
      <c r="C79" s="234" t="s">
        <v>291</v>
      </c>
      <c r="H79" s="277">
        <f>SUM(H17:H71,H12)</f>
        <v>47438</v>
      </c>
    </row>
    <row r="80" ht="13.5">
      <c r="D80" s="277">
        <f>SUM(D17:D71,D12,D3)</f>
        <v>214</v>
      </c>
    </row>
  </sheetData>
  <mergeCells count="28">
    <mergeCell ref="B32:B33"/>
    <mergeCell ref="B35:B37"/>
    <mergeCell ref="B40:B43"/>
    <mergeCell ref="B45:B47"/>
    <mergeCell ref="A1:A2"/>
    <mergeCell ref="B1:B2"/>
    <mergeCell ref="B4:B11"/>
    <mergeCell ref="B13:B16"/>
    <mergeCell ref="B12:C12"/>
    <mergeCell ref="C1:C2"/>
    <mergeCell ref="E1:G1"/>
    <mergeCell ref="H1:Q1"/>
    <mergeCell ref="R1:AA1"/>
    <mergeCell ref="B17:C17"/>
    <mergeCell ref="B22:C22"/>
    <mergeCell ref="B27:C27"/>
    <mergeCell ref="B31:C31"/>
    <mergeCell ref="B18:B21"/>
    <mergeCell ref="B25:B26"/>
    <mergeCell ref="B29:B30"/>
    <mergeCell ref="B54:C54"/>
    <mergeCell ref="B72:C72"/>
    <mergeCell ref="B34:C34"/>
    <mergeCell ref="B38:C38"/>
    <mergeCell ref="B44:C44"/>
    <mergeCell ref="B48:C48"/>
    <mergeCell ref="B49:B53"/>
    <mergeCell ref="B70:B71"/>
  </mergeCells>
  <printOptions/>
  <pageMargins left="0.61" right="0.11811023622047245" top="0.8661417322834646" bottom="0.6692913385826772" header="0.5118110236220472" footer="0.31496062992125984"/>
  <pageSetup horizontalDpi="600" verticalDpi="600" orientation="portrait" paperSize="120" scale="65" r:id="rId1"/>
  <headerFooter alignWithMargins="0">
    <oddHeader>&amp;C&amp;16&amp;U視聴覚資料</oddHeader>
    <oddFooter>&amp;C－６－</oddFooter>
  </headerFooter>
</worksheet>
</file>

<file path=xl/worksheets/sheet8.xml><?xml version="1.0" encoding="utf-8"?>
<worksheet xmlns="http://schemas.openxmlformats.org/spreadsheetml/2006/main" xmlns:r="http://schemas.openxmlformats.org/officeDocument/2006/relationships">
  <dimension ref="A1:N79"/>
  <sheetViews>
    <sheetView zoomScaleSheetLayoutView="70" workbookViewId="0" topLeftCell="B19">
      <selection activeCell="A1" sqref="A1"/>
    </sheetView>
  </sheetViews>
  <sheetFormatPr defaultColWidth="9.00390625" defaultRowHeight="13.5"/>
  <cols>
    <col min="1" max="1" width="4.25390625" style="1" customWidth="1"/>
    <col min="2" max="2" width="10.875" style="1" customWidth="1"/>
    <col min="3" max="3" width="8.625" style="51" customWidth="1"/>
    <col min="4" max="4" width="7.00390625" style="277" customWidth="1"/>
    <col min="5" max="5" width="4.125" style="277" customWidth="1"/>
    <col min="6" max="6" width="8.125" style="277" customWidth="1"/>
    <col min="7" max="7" width="12.25390625" style="287" customWidth="1"/>
    <col min="8" max="8" width="11.875" style="380" bestFit="1" customWidth="1"/>
    <col min="9" max="9" width="10.625" style="380" customWidth="1"/>
    <col min="10" max="10" width="10.625" style="381" customWidth="1"/>
    <col min="11" max="11" width="11.50390625" style="277" customWidth="1"/>
    <col min="12" max="12" width="7.25390625" style="277" customWidth="1"/>
    <col min="13" max="13" width="7.125" style="277" customWidth="1"/>
    <col min="14" max="14" width="9.00390625" style="378" customWidth="1"/>
    <col min="15" max="16384" width="9.00390625" style="1" customWidth="1"/>
  </cols>
  <sheetData>
    <row r="1" spans="1:14" s="53" customFormat="1" ht="15" customHeight="1">
      <c r="A1" s="747" t="s">
        <v>328</v>
      </c>
      <c r="B1" s="830" t="s">
        <v>3</v>
      </c>
      <c r="C1" s="832" t="s">
        <v>4</v>
      </c>
      <c r="D1" s="836" t="s">
        <v>329</v>
      </c>
      <c r="E1" s="837"/>
      <c r="F1" s="55" t="s">
        <v>330</v>
      </c>
      <c r="G1" s="624" t="s">
        <v>331</v>
      </c>
      <c r="H1" s="624"/>
      <c r="I1" s="624"/>
      <c r="J1" s="624"/>
      <c r="K1" s="624" t="s">
        <v>332</v>
      </c>
      <c r="L1" s="624" t="s">
        <v>333</v>
      </c>
      <c r="M1" s="624"/>
      <c r="N1" s="242" t="s">
        <v>334</v>
      </c>
    </row>
    <row r="2" spans="1:14" s="53" customFormat="1" ht="15" customHeight="1">
      <c r="A2" s="748"/>
      <c r="B2" s="831"/>
      <c r="C2" s="821"/>
      <c r="D2" s="838" t="s">
        <v>335</v>
      </c>
      <c r="E2" s="839"/>
      <c r="F2" s="280" t="s">
        <v>336</v>
      </c>
      <c r="G2" s="280" t="s">
        <v>205</v>
      </c>
      <c r="H2" s="318" t="s">
        <v>337</v>
      </c>
      <c r="I2" s="318" t="s">
        <v>338</v>
      </c>
      <c r="J2" s="319" t="s">
        <v>339</v>
      </c>
      <c r="K2" s="822"/>
      <c r="L2" s="280" t="s">
        <v>340</v>
      </c>
      <c r="M2" s="280" t="s">
        <v>341</v>
      </c>
      <c r="N2" s="320" t="s">
        <v>342</v>
      </c>
    </row>
    <row r="3" spans="1:14" ht="15.75" customHeight="1">
      <c r="A3" s="4"/>
      <c r="B3" s="166" t="s">
        <v>10</v>
      </c>
      <c r="C3" s="167" t="s">
        <v>11</v>
      </c>
      <c r="D3" s="321" t="s">
        <v>343</v>
      </c>
      <c r="E3" s="322">
        <v>149</v>
      </c>
      <c r="F3" s="64">
        <v>3790</v>
      </c>
      <c r="G3" s="64">
        <v>564639</v>
      </c>
      <c r="H3" s="323" t="s">
        <v>398</v>
      </c>
      <c r="I3" s="324">
        <v>0</v>
      </c>
      <c r="J3" s="323" t="s">
        <v>398</v>
      </c>
      <c r="K3" s="64">
        <v>36363</v>
      </c>
      <c r="L3" s="249">
        <v>592</v>
      </c>
      <c r="M3" s="249">
        <v>8043</v>
      </c>
      <c r="N3" s="325">
        <v>11315</v>
      </c>
    </row>
    <row r="4" spans="1:14" ht="15.75" customHeight="1">
      <c r="A4" s="4"/>
      <c r="B4" s="740" t="s">
        <v>12</v>
      </c>
      <c r="C4" s="303" t="s">
        <v>208</v>
      </c>
      <c r="D4" s="840">
        <v>274</v>
      </c>
      <c r="E4" s="841"/>
      <c r="F4" s="326">
        <v>6311</v>
      </c>
      <c r="G4" s="326">
        <v>1729237</v>
      </c>
      <c r="H4" s="327" t="s">
        <v>398</v>
      </c>
      <c r="I4" s="328">
        <v>94664</v>
      </c>
      <c r="J4" s="328">
        <v>161633</v>
      </c>
      <c r="K4" s="326">
        <v>115420</v>
      </c>
      <c r="L4" s="304">
        <v>1292</v>
      </c>
      <c r="M4" s="305" t="s">
        <v>398</v>
      </c>
      <c r="N4" s="329">
        <v>810</v>
      </c>
    </row>
    <row r="5" spans="1:14" ht="15.75" customHeight="1">
      <c r="A5" s="4"/>
      <c r="B5" s="740"/>
      <c r="C5" s="307" t="s">
        <v>209</v>
      </c>
      <c r="D5" s="842">
        <v>286</v>
      </c>
      <c r="E5" s="843"/>
      <c r="F5" s="311">
        <v>66</v>
      </c>
      <c r="G5" s="311">
        <v>18999</v>
      </c>
      <c r="H5" s="330" t="s">
        <v>398</v>
      </c>
      <c r="I5" s="330" t="s">
        <v>398</v>
      </c>
      <c r="J5" s="330" t="s">
        <v>398</v>
      </c>
      <c r="K5" s="311">
        <v>277</v>
      </c>
      <c r="L5" s="309" t="s">
        <v>398</v>
      </c>
      <c r="M5" s="309" t="s">
        <v>398</v>
      </c>
      <c r="N5" s="331" t="s">
        <v>398</v>
      </c>
    </row>
    <row r="6" spans="1:14" ht="15.75" customHeight="1">
      <c r="A6" s="4"/>
      <c r="B6" s="740"/>
      <c r="C6" s="307" t="s">
        <v>210</v>
      </c>
      <c r="D6" s="842">
        <v>229</v>
      </c>
      <c r="E6" s="843"/>
      <c r="F6" s="311">
        <v>1090</v>
      </c>
      <c r="G6" s="311">
        <v>249655</v>
      </c>
      <c r="H6" s="332">
        <v>0</v>
      </c>
      <c r="I6" s="332">
        <v>0</v>
      </c>
      <c r="J6" s="332">
        <v>0</v>
      </c>
      <c r="K6" s="311">
        <v>41286</v>
      </c>
      <c r="L6" s="308">
        <v>121</v>
      </c>
      <c r="M6" s="308">
        <v>0</v>
      </c>
      <c r="N6" s="331" t="s">
        <v>398</v>
      </c>
    </row>
    <row r="7" spans="1:14" ht="15.75" customHeight="1">
      <c r="A7" s="4"/>
      <c r="B7" s="740"/>
      <c r="C7" s="307" t="s">
        <v>260</v>
      </c>
      <c r="D7" s="842">
        <v>274</v>
      </c>
      <c r="E7" s="843"/>
      <c r="F7" s="311">
        <v>1274</v>
      </c>
      <c r="G7" s="311">
        <v>348983</v>
      </c>
      <c r="H7" s="330" t="s">
        <v>398</v>
      </c>
      <c r="I7" s="332">
        <v>0</v>
      </c>
      <c r="J7" s="332">
        <v>0</v>
      </c>
      <c r="K7" s="311">
        <v>30032</v>
      </c>
      <c r="L7" s="308">
        <v>204</v>
      </c>
      <c r="M7" s="309" t="s">
        <v>398</v>
      </c>
      <c r="N7" s="331" t="s">
        <v>398</v>
      </c>
    </row>
    <row r="8" spans="1:14" ht="15.75" customHeight="1">
      <c r="A8" s="4"/>
      <c r="B8" s="740"/>
      <c r="C8" s="307" t="s">
        <v>261</v>
      </c>
      <c r="D8" s="842">
        <v>275</v>
      </c>
      <c r="E8" s="843"/>
      <c r="F8" s="311">
        <v>4185</v>
      </c>
      <c r="G8" s="311">
        <v>1150815</v>
      </c>
      <c r="H8" s="330" t="s">
        <v>398</v>
      </c>
      <c r="I8" s="332">
        <v>0</v>
      </c>
      <c r="J8" s="332">
        <v>0</v>
      </c>
      <c r="K8" s="311">
        <v>108240</v>
      </c>
      <c r="L8" s="308">
        <v>600</v>
      </c>
      <c r="M8" s="308">
        <v>0</v>
      </c>
      <c r="N8" s="331" t="s">
        <v>398</v>
      </c>
    </row>
    <row r="9" spans="1:14" ht="15.75" customHeight="1">
      <c r="A9" s="4"/>
      <c r="B9" s="740"/>
      <c r="C9" s="307" t="s">
        <v>262</v>
      </c>
      <c r="D9" s="842">
        <v>273</v>
      </c>
      <c r="E9" s="843"/>
      <c r="F9" s="311">
        <v>1222</v>
      </c>
      <c r="G9" s="311">
        <v>333613</v>
      </c>
      <c r="H9" s="330" t="s">
        <v>398</v>
      </c>
      <c r="I9" s="332">
        <v>0</v>
      </c>
      <c r="J9" s="332">
        <v>0</v>
      </c>
      <c r="K9" s="311">
        <v>23879</v>
      </c>
      <c r="L9" s="308">
        <v>58</v>
      </c>
      <c r="M9" s="309" t="s">
        <v>398</v>
      </c>
      <c r="N9" s="331" t="s">
        <v>398</v>
      </c>
    </row>
    <row r="10" spans="1:14" s="333" customFormat="1" ht="15.75" customHeight="1">
      <c r="A10" s="4"/>
      <c r="B10" s="740"/>
      <c r="C10" s="307" t="s">
        <v>263</v>
      </c>
      <c r="D10" s="842">
        <v>274</v>
      </c>
      <c r="E10" s="843"/>
      <c r="F10" s="311">
        <v>399</v>
      </c>
      <c r="G10" s="311">
        <v>109206</v>
      </c>
      <c r="H10" s="330" t="s">
        <v>398</v>
      </c>
      <c r="I10" s="332">
        <v>0</v>
      </c>
      <c r="J10" s="332">
        <v>0</v>
      </c>
      <c r="K10" s="311">
        <v>2229</v>
      </c>
      <c r="L10" s="308">
        <v>339</v>
      </c>
      <c r="M10" s="308">
        <v>231</v>
      </c>
      <c r="N10" s="331" t="s">
        <v>398</v>
      </c>
    </row>
    <row r="11" spans="1:14" s="333" customFormat="1" ht="15.75" customHeight="1">
      <c r="A11" s="4"/>
      <c r="B11" s="741"/>
      <c r="C11" s="334" t="s">
        <v>264</v>
      </c>
      <c r="D11" s="845">
        <v>287</v>
      </c>
      <c r="E11" s="846"/>
      <c r="F11" s="335">
        <v>136</v>
      </c>
      <c r="G11" s="335">
        <v>38990</v>
      </c>
      <c r="H11" s="336" t="s">
        <v>398</v>
      </c>
      <c r="I11" s="337">
        <v>0</v>
      </c>
      <c r="J11" s="337">
        <v>0</v>
      </c>
      <c r="K11" s="335">
        <v>1173</v>
      </c>
      <c r="L11" s="338">
        <v>305</v>
      </c>
      <c r="M11" s="338">
        <v>207</v>
      </c>
      <c r="N11" s="339" t="s">
        <v>398</v>
      </c>
    </row>
    <row r="12" spans="2:14" s="333" customFormat="1" ht="15.75" customHeight="1">
      <c r="B12" s="737" t="s">
        <v>265</v>
      </c>
      <c r="C12" s="820"/>
      <c r="D12" s="847">
        <v>271.5</v>
      </c>
      <c r="E12" s="848"/>
      <c r="F12" s="64">
        <v>14657</v>
      </c>
      <c r="G12" s="64">
        <v>3979498</v>
      </c>
      <c r="H12" s="340">
        <v>0</v>
      </c>
      <c r="I12" s="340">
        <v>94664</v>
      </c>
      <c r="J12" s="340">
        <v>161633</v>
      </c>
      <c r="K12" s="64">
        <v>322536</v>
      </c>
      <c r="L12" s="64">
        <v>2919</v>
      </c>
      <c r="M12" s="64">
        <v>438</v>
      </c>
      <c r="N12" s="341">
        <v>810</v>
      </c>
    </row>
    <row r="13" spans="1:14" ht="15.75" customHeight="1">
      <c r="A13" s="4"/>
      <c r="B13" s="740" t="s">
        <v>21</v>
      </c>
      <c r="C13" s="303" t="s">
        <v>216</v>
      </c>
      <c r="D13" s="840">
        <v>289</v>
      </c>
      <c r="E13" s="841"/>
      <c r="F13" s="326">
        <v>4382</v>
      </c>
      <c r="G13" s="326">
        <v>1266254</v>
      </c>
      <c r="H13" s="328">
        <v>1266254</v>
      </c>
      <c r="I13" s="328">
        <v>74928</v>
      </c>
      <c r="J13" s="328">
        <v>172904</v>
      </c>
      <c r="K13" s="326">
        <v>91136</v>
      </c>
      <c r="L13" s="304">
        <v>1187</v>
      </c>
      <c r="M13" s="304">
        <v>2208</v>
      </c>
      <c r="N13" s="329">
        <v>2159</v>
      </c>
    </row>
    <row r="14" spans="1:14" ht="15.75" customHeight="1">
      <c r="A14" s="4"/>
      <c r="B14" s="740"/>
      <c r="C14" s="307" t="s">
        <v>217</v>
      </c>
      <c r="D14" s="842">
        <v>289</v>
      </c>
      <c r="E14" s="843"/>
      <c r="F14" s="311">
        <v>1083</v>
      </c>
      <c r="G14" s="311">
        <v>312923</v>
      </c>
      <c r="H14" s="330" t="s">
        <v>398</v>
      </c>
      <c r="I14" s="330" t="s">
        <v>398</v>
      </c>
      <c r="J14" s="330" t="s">
        <v>398</v>
      </c>
      <c r="K14" s="311">
        <v>13893</v>
      </c>
      <c r="L14" s="308">
        <v>139</v>
      </c>
      <c r="M14" s="309" t="s">
        <v>398</v>
      </c>
      <c r="N14" s="342">
        <v>237</v>
      </c>
    </row>
    <row r="15" spans="1:14" ht="15.75" customHeight="1">
      <c r="A15" s="4"/>
      <c r="B15" s="740"/>
      <c r="C15" s="307" t="s">
        <v>218</v>
      </c>
      <c r="D15" s="842">
        <v>289</v>
      </c>
      <c r="E15" s="843"/>
      <c r="F15" s="311">
        <v>1390</v>
      </c>
      <c r="G15" s="311">
        <v>401727</v>
      </c>
      <c r="H15" s="332">
        <v>401727</v>
      </c>
      <c r="I15" s="330" t="s">
        <v>398</v>
      </c>
      <c r="J15" s="330" t="s">
        <v>398</v>
      </c>
      <c r="K15" s="311">
        <v>15165</v>
      </c>
      <c r="L15" s="308">
        <v>253</v>
      </c>
      <c r="M15" s="309" t="s">
        <v>398</v>
      </c>
      <c r="N15" s="342">
        <v>140</v>
      </c>
    </row>
    <row r="16" spans="1:14" ht="15.75" customHeight="1">
      <c r="A16" s="4"/>
      <c r="B16" s="741"/>
      <c r="C16" s="334" t="s">
        <v>219</v>
      </c>
      <c r="D16" s="845">
        <v>289</v>
      </c>
      <c r="E16" s="846"/>
      <c r="F16" s="335">
        <v>1515</v>
      </c>
      <c r="G16" s="335">
        <v>437803</v>
      </c>
      <c r="H16" s="336" t="s">
        <v>398</v>
      </c>
      <c r="I16" s="337">
        <v>0</v>
      </c>
      <c r="J16" s="337">
        <v>0</v>
      </c>
      <c r="K16" s="335">
        <v>16974</v>
      </c>
      <c r="L16" s="338">
        <v>190</v>
      </c>
      <c r="M16" s="343" t="s">
        <v>398</v>
      </c>
      <c r="N16" s="344">
        <v>295</v>
      </c>
    </row>
    <row r="17" spans="2:14" s="333" customFormat="1" ht="15.75" customHeight="1">
      <c r="B17" s="737" t="s">
        <v>132</v>
      </c>
      <c r="C17" s="820"/>
      <c r="D17" s="847">
        <v>289</v>
      </c>
      <c r="E17" s="848"/>
      <c r="F17" s="64">
        <v>8369</v>
      </c>
      <c r="G17" s="64">
        <v>2418707</v>
      </c>
      <c r="H17" s="340">
        <v>1667981</v>
      </c>
      <c r="I17" s="340">
        <v>74928</v>
      </c>
      <c r="J17" s="340">
        <v>172904</v>
      </c>
      <c r="K17" s="64">
        <v>137168</v>
      </c>
      <c r="L17" s="64">
        <v>1769</v>
      </c>
      <c r="M17" s="64">
        <v>2208</v>
      </c>
      <c r="N17" s="341">
        <v>2831</v>
      </c>
    </row>
    <row r="18" spans="1:14" ht="15.75" customHeight="1">
      <c r="A18" s="4"/>
      <c r="B18" s="740" t="s">
        <v>26</v>
      </c>
      <c r="C18" s="303" t="s">
        <v>221</v>
      </c>
      <c r="D18" s="849">
        <v>280</v>
      </c>
      <c r="E18" s="850"/>
      <c r="F18" s="326">
        <v>1667</v>
      </c>
      <c r="G18" s="326">
        <v>466899</v>
      </c>
      <c r="H18" s="345">
        <v>422760</v>
      </c>
      <c r="I18" s="345">
        <v>21005</v>
      </c>
      <c r="J18" s="345">
        <v>0</v>
      </c>
      <c r="K18" s="326">
        <v>15311</v>
      </c>
      <c r="L18" s="326">
        <v>1501</v>
      </c>
      <c r="M18" s="326">
        <v>882</v>
      </c>
      <c r="N18" s="346">
        <v>423</v>
      </c>
    </row>
    <row r="19" spans="1:14" ht="15.75" customHeight="1">
      <c r="A19" s="4"/>
      <c r="B19" s="740"/>
      <c r="C19" s="307" t="s">
        <v>28</v>
      </c>
      <c r="D19" s="842">
        <v>266</v>
      </c>
      <c r="E19" s="843"/>
      <c r="F19" s="311">
        <v>41</v>
      </c>
      <c r="G19" s="311">
        <v>10998</v>
      </c>
      <c r="H19" s="330" t="s">
        <v>398</v>
      </c>
      <c r="I19" s="332">
        <v>0</v>
      </c>
      <c r="J19" s="332">
        <v>0</v>
      </c>
      <c r="K19" s="311">
        <v>197</v>
      </c>
      <c r="L19" s="308">
        <v>123</v>
      </c>
      <c r="M19" s="308">
        <v>1</v>
      </c>
      <c r="N19" s="331" t="s">
        <v>398</v>
      </c>
    </row>
    <row r="20" spans="1:14" ht="15.75" customHeight="1">
      <c r="A20" s="4"/>
      <c r="B20" s="740"/>
      <c r="C20" s="307" t="s">
        <v>29</v>
      </c>
      <c r="D20" s="842">
        <v>251</v>
      </c>
      <c r="E20" s="843"/>
      <c r="F20" s="311">
        <v>118</v>
      </c>
      <c r="G20" s="311">
        <v>29631</v>
      </c>
      <c r="H20" s="330" t="s">
        <v>398</v>
      </c>
      <c r="I20" s="332">
        <v>0</v>
      </c>
      <c r="J20" s="332">
        <v>0</v>
      </c>
      <c r="K20" s="311">
        <v>671</v>
      </c>
      <c r="L20" s="308">
        <v>239</v>
      </c>
      <c r="M20" s="308">
        <v>3</v>
      </c>
      <c r="N20" s="331" t="s">
        <v>398</v>
      </c>
    </row>
    <row r="21" spans="1:14" ht="15.75" customHeight="1">
      <c r="A21" s="4"/>
      <c r="B21" s="741"/>
      <c r="C21" s="334" t="s">
        <v>30</v>
      </c>
      <c r="D21" s="845">
        <v>245</v>
      </c>
      <c r="E21" s="846"/>
      <c r="F21" s="335">
        <v>137</v>
      </c>
      <c r="G21" s="335">
        <v>33452</v>
      </c>
      <c r="H21" s="336" t="s">
        <v>398</v>
      </c>
      <c r="I21" s="336" t="s">
        <v>398</v>
      </c>
      <c r="J21" s="336" t="s">
        <v>398</v>
      </c>
      <c r="K21" s="335">
        <v>606</v>
      </c>
      <c r="L21" s="338">
        <v>128</v>
      </c>
      <c r="M21" s="338">
        <v>13</v>
      </c>
      <c r="N21" s="344">
        <v>28</v>
      </c>
    </row>
    <row r="22" spans="2:14" s="333" customFormat="1" ht="15.75" customHeight="1">
      <c r="B22" s="737" t="s">
        <v>135</v>
      </c>
      <c r="C22" s="820"/>
      <c r="D22" s="847">
        <v>260.5</v>
      </c>
      <c r="E22" s="848"/>
      <c r="F22" s="64">
        <v>2077</v>
      </c>
      <c r="G22" s="64">
        <v>540980</v>
      </c>
      <c r="H22" s="340">
        <v>422760</v>
      </c>
      <c r="I22" s="340">
        <v>21005</v>
      </c>
      <c r="J22" s="340">
        <v>0</v>
      </c>
      <c r="K22" s="64">
        <v>16785</v>
      </c>
      <c r="L22" s="64">
        <v>1991</v>
      </c>
      <c r="M22" s="64">
        <v>899</v>
      </c>
      <c r="N22" s="341">
        <v>451</v>
      </c>
    </row>
    <row r="23" spans="1:14" ht="15.75" customHeight="1">
      <c r="A23" s="201"/>
      <c r="B23" s="166" t="s">
        <v>31</v>
      </c>
      <c r="C23" s="63" t="s">
        <v>282</v>
      </c>
      <c r="D23" s="851">
        <v>263</v>
      </c>
      <c r="E23" s="852"/>
      <c r="F23" s="64">
        <v>807</v>
      </c>
      <c r="G23" s="64">
        <v>212165</v>
      </c>
      <c r="H23" s="324">
        <v>211987</v>
      </c>
      <c r="I23" s="324">
        <v>1289</v>
      </c>
      <c r="J23" s="324">
        <v>31280</v>
      </c>
      <c r="K23" s="64">
        <v>9780</v>
      </c>
      <c r="L23" s="249">
        <v>871</v>
      </c>
      <c r="M23" s="249">
        <v>340</v>
      </c>
      <c r="N23" s="325">
        <v>11946</v>
      </c>
    </row>
    <row r="24" spans="1:14" ht="15.75" customHeight="1">
      <c r="A24" s="4"/>
      <c r="B24" s="166" t="s">
        <v>33</v>
      </c>
      <c r="C24" s="63" t="s">
        <v>224</v>
      </c>
      <c r="D24" s="851">
        <v>276</v>
      </c>
      <c r="E24" s="852"/>
      <c r="F24" s="64">
        <v>685</v>
      </c>
      <c r="G24" s="64">
        <v>189183</v>
      </c>
      <c r="H24" s="324">
        <v>176026</v>
      </c>
      <c r="I24" s="324">
        <v>20539</v>
      </c>
      <c r="J24" s="324">
        <v>0</v>
      </c>
      <c r="K24" s="64">
        <v>2656</v>
      </c>
      <c r="L24" s="249">
        <v>353</v>
      </c>
      <c r="M24" s="249">
        <v>240</v>
      </c>
      <c r="N24" s="325">
        <v>397</v>
      </c>
    </row>
    <row r="25" spans="1:14" ht="15.75" customHeight="1">
      <c r="A25" s="4"/>
      <c r="B25" s="740" t="s">
        <v>35</v>
      </c>
      <c r="C25" s="303" t="s">
        <v>225</v>
      </c>
      <c r="D25" s="840">
        <v>279</v>
      </c>
      <c r="E25" s="841"/>
      <c r="F25" s="326">
        <v>531</v>
      </c>
      <c r="G25" s="326">
        <v>148253</v>
      </c>
      <c r="H25" s="328">
        <v>138918</v>
      </c>
      <c r="I25" s="328">
        <v>25373</v>
      </c>
      <c r="J25" s="328">
        <v>4829</v>
      </c>
      <c r="K25" s="326">
        <v>5021</v>
      </c>
      <c r="L25" s="304">
        <v>478</v>
      </c>
      <c r="M25" s="304">
        <v>498</v>
      </c>
      <c r="N25" s="347" t="s">
        <v>398</v>
      </c>
    </row>
    <row r="26" spans="1:14" ht="15.75" customHeight="1">
      <c r="A26" s="4"/>
      <c r="B26" s="741"/>
      <c r="C26" s="334" t="s">
        <v>37</v>
      </c>
      <c r="D26" s="845">
        <v>280</v>
      </c>
      <c r="E26" s="846"/>
      <c r="F26" s="335">
        <v>93</v>
      </c>
      <c r="G26" s="335">
        <v>26004</v>
      </c>
      <c r="H26" s="336" t="s">
        <v>398</v>
      </c>
      <c r="I26" s="337">
        <v>0</v>
      </c>
      <c r="J26" s="337">
        <v>0</v>
      </c>
      <c r="K26" s="335">
        <v>1064</v>
      </c>
      <c r="L26" s="338">
        <v>632</v>
      </c>
      <c r="M26" s="338">
        <v>330</v>
      </c>
      <c r="N26" s="344">
        <v>180</v>
      </c>
    </row>
    <row r="27" spans="2:14" s="333" customFormat="1" ht="15.75" customHeight="1">
      <c r="B27" s="737" t="s">
        <v>141</v>
      </c>
      <c r="C27" s="820"/>
      <c r="D27" s="847">
        <v>279.5</v>
      </c>
      <c r="E27" s="848"/>
      <c r="F27" s="64">
        <v>623</v>
      </c>
      <c r="G27" s="64">
        <v>174257</v>
      </c>
      <c r="H27" s="340">
        <v>138918</v>
      </c>
      <c r="I27" s="340">
        <v>25373</v>
      </c>
      <c r="J27" s="340">
        <v>4829</v>
      </c>
      <c r="K27" s="64">
        <v>6085</v>
      </c>
      <c r="L27" s="64">
        <v>1110</v>
      </c>
      <c r="M27" s="64">
        <v>828</v>
      </c>
      <c r="N27" s="341">
        <v>180</v>
      </c>
    </row>
    <row r="28" spans="1:14" ht="15.75" customHeight="1">
      <c r="A28" s="4"/>
      <c r="B28" s="166" t="s">
        <v>38</v>
      </c>
      <c r="C28" s="63" t="s">
        <v>227</v>
      </c>
      <c r="D28" s="847">
        <v>276</v>
      </c>
      <c r="E28" s="848"/>
      <c r="F28" s="64">
        <v>1240</v>
      </c>
      <c r="G28" s="64">
        <v>342138</v>
      </c>
      <c r="H28" s="348" t="s">
        <v>720</v>
      </c>
      <c r="I28" s="349">
        <v>33038</v>
      </c>
      <c r="J28" s="340">
        <v>0</v>
      </c>
      <c r="K28" s="64">
        <v>8218</v>
      </c>
      <c r="L28" s="64">
        <v>871</v>
      </c>
      <c r="M28" s="64">
        <v>576</v>
      </c>
      <c r="N28" s="350">
        <v>2532</v>
      </c>
    </row>
    <row r="29" spans="1:14" ht="15.75" customHeight="1">
      <c r="A29" s="4"/>
      <c r="B29" s="740" t="s">
        <v>40</v>
      </c>
      <c r="C29" s="303" t="s">
        <v>228</v>
      </c>
      <c r="D29" s="849">
        <v>263</v>
      </c>
      <c r="E29" s="850"/>
      <c r="F29" s="326">
        <v>217</v>
      </c>
      <c r="G29" s="326">
        <v>57033</v>
      </c>
      <c r="H29" s="351">
        <v>55722</v>
      </c>
      <c r="I29" s="351">
        <v>13950</v>
      </c>
      <c r="J29" s="345">
        <v>0</v>
      </c>
      <c r="K29" s="326">
        <v>702</v>
      </c>
      <c r="L29" s="326">
        <v>188</v>
      </c>
      <c r="M29" s="326">
        <v>28</v>
      </c>
      <c r="N29" s="352">
        <v>0</v>
      </c>
    </row>
    <row r="30" spans="1:14" ht="15.75" customHeight="1">
      <c r="A30" s="4"/>
      <c r="B30" s="741"/>
      <c r="C30" s="334" t="s">
        <v>229</v>
      </c>
      <c r="D30" s="853" t="s">
        <v>182</v>
      </c>
      <c r="E30" s="854"/>
      <c r="F30" s="343" t="s">
        <v>185</v>
      </c>
      <c r="G30" s="335">
        <v>24000</v>
      </c>
      <c r="H30" s="337">
        <v>0</v>
      </c>
      <c r="I30" s="353">
        <v>6000</v>
      </c>
      <c r="J30" s="354">
        <v>0</v>
      </c>
      <c r="K30" s="335">
        <v>0</v>
      </c>
      <c r="L30" s="335">
        <v>0</v>
      </c>
      <c r="M30" s="335">
        <v>0</v>
      </c>
      <c r="N30" s="355">
        <v>0</v>
      </c>
    </row>
    <row r="31" spans="2:14" s="333" customFormat="1" ht="15.75" customHeight="1">
      <c r="B31" s="737" t="s">
        <v>283</v>
      </c>
      <c r="C31" s="820"/>
      <c r="D31" s="847">
        <v>263</v>
      </c>
      <c r="E31" s="848"/>
      <c r="F31" s="64">
        <v>308</v>
      </c>
      <c r="G31" s="64">
        <v>81033</v>
      </c>
      <c r="H31" s="340">
        <v>55722</v>
      </c>
      <c r="I31" s="340">
        <v>19950</v>
      </c>
      <c r="J31" s="340">
        <v>0</v>
      </c>
      <c r="K31" s="64">
        <v>702</v>
      </c>
      <c r="L31" s="64">
        <v>188</v>
      </c>
      <c r="M31" s="64">
        <v>28</v>
      </c>
      <c r="N31" s="341">
        <v>0</v>
      </c>
    </row>
    <row r="32" spans="1:14" ht="15.75" customHeight="1">
      <c r="A32" s="4"/>
      <c r="B32" s="740" t="s">
        <v>43</v>
      </c>
      <c r="C32" s="303" t="s">
        <v>231</v>
      </c>
      <c r="D32" s="849">
        <v>280</v>
      </c>
      <c r="E32" s="850"/>
      <c r="F32" s="326">
        <v>306</v>
      </c>
      <c r="G32" s="326">
        <v>85593</v>
      </c>
      <c r="H32" s="351">
        <v>80691</v>
      </c>
      <c r="I32" s="351">
        <v>19763</v>
      </c>
      <c r="J32" s="345">
        <v>0</v>
      </c>
      <c r="K32" s="326">
        <v>828</v>
      </c>
      <c r="L32" s="326">
        <v>287</v>
      </c>
      <c r="M32" s="326">
        <v>0</v>
      </c>
      <c r="N32" s="352">
        <v>7</v>
      </c>
    </row>
    <row r="33" spans="1:14" ht="15.75" customHeight="1">
      <c r="A33" s="4"/>
      <c r="B33" s="740"/>
      <c r="C33" s="313" t="s">
        <v>45</v>
      </c>
      <c r="D33" s="855">
        <v>298</v>
      </c>
      <c r="E33" s="856"/>
      <c r="F33" s="316">
        <v>236</v>
      </c>
      <c r="G33" s="316">
        <v>70361</v>
      </c>
      <c r="H33" s="356">
        <v>44209</v>
      </c>
      <c r="I33" s="357">
        <v>0</v>
      </c>
      <c r="J33" s="358">
        <v>0</v>
      </c>
      <c r="K33" s="316">
        <v>682</v>
      </c>
      <c r="L33" s="316">
        <v>169</v>
      </c>
      <c r="M33" s="316">
        <v>242</v>
      </c>
      <c r="N33" s="359">
        <v>10</v>
      </c>
    </row>
    <row r="34" spans="2:14" s="333" customFormat="1" ht="15.75" customHeight="1">
      <c r="B34" s="737" t="s">
        <v>148</v>
      </c>
      <c r="C34" s="820"/>
      <c r="D34" s="847">
        <v>289</v>
      </c>
      <c r="E34" s="848"/>
      <c r="F34" s="64">
        <v>540</v>
      </c>
      <c r="G34" s="64">
        <v>155954</v>
      </c>
      <c r="H34" s="324">
        <v>124900</v>
      </c>
      <c r="I34" s="340">
        <v>19763</v>
      </c>
      <c r="J34" s="340">
        <v>0</v>
      </c>
      <c r="K34" s="64">
        <v>1510</v>
      </c>
      <c r="L34" s="64">
        <v>456</v>
      </c>
      <c r="M34" s="64">
        <v>242</v>
      </c>
      <c r="N34" s="341">
        <v>17</v>
      </c>
    </row>
    <row r="35" spans="1:14" ht="15.75" customHeight="1">
      <c r="A35" s="4"/>
      <c r="B35" s="740" t="s">
        <v>46</v>
      </c>
      <c r="C35" s="303" t="s">
        <v>284</v>
      </c>
      <c r="D35" s="849">
        <v>274</v>
      </c>
      <c r="E35" s="850"/>
      <c r="F35" s="326">
        <v>220</v>
      </c>
      <c r="G35" s="326">
        <v>60203</v>
      </c>
      <c r="H35" s="351">
        <v>57962</v>
      </c>
      <c r="I35" s="351">
        <v>2904</v>
      </c>
      <c r="J35" s="345">
        <v>0</v>
      </c>
      <c r="K35" s="326">
        <v>2432</v>
      </c>
      <c r="L35" s="326">
        <v>396</v>
      </c>
      <c r="M35" s="326">
        <v>13</v>
      </c>
      <c r="N35" s="329">
        <v>1131</v>
      </c>
    </row>
    <row r="36" spans="1:14" ht="15.75" customHeight="1">
      <c r="A36" s="4"/>
      <c r="B36" s="740"/>
      <c r="C36" s="307" t="s">
        <v>48</v>
      </c>
      <c r="D36" s="857">
        <v>265</v>
      </c>
      <c r="E36" s="858"/>
      <c r="F36" s="311">
        <v>130</v>
      </c>
      <c r="G36" s="311">
        <v>34471</v>
      </c>
      <c r="H36" s="360">
        <v>33106</v>
      </c>
      <c r="I36" s="332">
        <v>0</v>
      </c>
      <c r="J36" s="361">
        <v>0</v>
      </c>
      <c r="K36" s="311">
        <v>605</v>
      </c>
      <c r="L36" s="311">
        <v>311</v>
      </c>
      <c r="M36" s="311">
        <v>0</v>
      </c>
      <c r="N36" s="362">
        <v>76</v>
      </c>
    </row>
    <row r="37" spans="1:14" ht="15.75" customHeight="1">
      <c r="A37" s="4"/>
      <c r="B37" s="741"/>
      <c r="C37" s="334" t="s">
        <v>49</v>
      </c>
      <c r="D37" s="853" t="s">
        <v>398</v>
      </c>
      <c r="E37" s="854"/>
      <c r="F37" s="343" t="s">
        <v>344</v>
      </c>
      <c r="G37" s="335">
        <v>11522</v>
      </c>
      <c r="H37" s="363" t="s">
        <v>398</v>
      </c>
      <c r="I37" s="363" t="s">
        <v>398</v>
      </c>
      <c r="J37" s="336" t="s">
        <v>398</v>
      </c>
      <c r="K37" s="335">
        <v>167</v>
      </c>
      <c r="L37" s="343" t="s">
        <v>398</v>
      </c>
      <c r="M37" s="343" t="s">
        <v>398</v>
      </c>
      <c r="N37" s="339" t="s">
        <v>398</v>
      </c>
    </row>
    <row r="38" spans="2:14" s="333" customFormat="1" ht="15.75" customHeight="1">
      <c r="B38" s="737" t="s">
        <v>151</v>
      </c>
      <c r="C38" s="820"/>
      <c r="D38" s="847">
        <v>269.5</v>
      </c>
      <c r="E38" s="848"/>
      <c r="F38" s="64">
        <v>394</v>
      </c>
      <c r="G38" s="64">
        <v>106196</v>
      </c>
      <c r="H38" s="340">
        <v>91068</v>
      </c>
      <c r="I38" s="340">
        <v>2904</v>
      </c>
      <c r="J38" s="340">
        <v>0</v>
      </c>
      <c r="K38" s="64">
        <v>3204</v>
      </c>
      <c r="L38" s="64">
        <v>707</v>
      </c>
      <c r="M38" s="64">
        <v>13</v>
      </c>
      <c r="N38" s="341">
        <v>1207</v>
      </c>
    </row>
    <row r="39" spans="1:14" ht="15.75" customHeight="1">
      <c r="A39" s="4"/>
      <c r="B39" s="166" t="s">
        <v>50</v>
      </c>
      <c r="C39" s="63" t="s">
        <v>235</v>
      </c>
      <c r="D39" s="851">
        <v>288</v>
      </c>
      <c r="E39" s="852"/>
      <c r="F39" s="64">
        <v>55</v>
      </c>
      <c r="G39" s="64">
        <v>15758</v>
      </c>
      <c r="H39" s="348" t="s">
        <v>398</v>
      </c>
      <c r="I39" s="348" t="s">
        <v>398</v>
      </c>
      <c r="J39" s="323" t="s">
        <v>398</v>
      </c>
      <c r="K39" s="64">
        <v>95</v>
      </c>
      <c r="L39" s="249">
        <v>78</v>
      </c>
      <c r="M39" s="142" t="s">
        <v>398</v>
      </c>
      <c r="N39" s="364" t="s">
        <v>398</v>
      </c>
    </row>
    <row r="40" spans="1:14" ht="15.75" customHeight="1">
      <c r="A40" s="4"/>
      <c r="B40" s="740" t="s">
        <v>52</v>
      </c>
      <c r="C40" s="303" t="s">
        <v>155</v>
      </c>
      <c r="D40" s="840">
        <v>282</v>
      </c>
      <c r="E40" s="841"/>
      <c r="F40" s="326">
        <v>827</v>
      </c>
      <c r="G40" s="326">
        <v>233325</v>
      </c>
      <c r="H40" s="365" t="s">
        <v>398</v>
      </c>
      <c r="I40" s="365" t="s">
        <v>398</v>
      </c>
      <c r="J40" s="327" t="s">
        <v>398</v>
      </c>
      <c r="K40" s="326">
        <v>6022</v>
      </c>
      <c r="L40" s="304">
        <v>607</v>
      </c>
      <c r="M40" s="305" t="s">
        <v>398</v>
      </c>
      <c r="N40" s="329">
        <v>4875</v>
      </c>
    </row>
    <row r="41" spans="1:14" ht="15.75" customHeight="1">
      <c r="A41" s="4"/>
      <c r="B41" s="833"/>
      <c r="C41" s="307" t="s">
        <v>54</v>
      </c>
      <c r="D41" s="842">
        <v>236</v>
      </c>
      <c r="E41" s="843"/>
      <c r="F41" s="311">
        <v>42</v>
      </c>
      <c r="G41" s="311">
        <v>9823</v>
      </c>
      <c r="H41" s="332">
        <v>9695</v>
      </c>
      <c r="I41" s="332">
        <v>0</v>
      </c>
      <c r="J41" s="332">
        <v>0</v>
      </c>
      <c r="K41" s="311">
        <v>479</v>
      </c>
      <c r="L41" s="308">
        <v>44</v>
      </c>
      <c r="M41" s="308">
        <v>0</v>
      </c>
      <c r="N41" s="342">
        <v>205</v>
      </c>
    </row>
    <row r="42" spans="1:14" ht="15.75" customHeight="1">
      <c r="A42" s="4"/>
      <c r="B42" s="833"/>
      <c r="C42" s="307" t="s">
        <v>55</v>
      </c>
      <c r="D42" s="842">
        <v>240</v>
      </c>
      <c r="E42" s="843"/>
      <c r="F42" s="311">
        <v>131</v>
      </c>
      <c r="G42" s="311">
        <v>31448</v>
      </c>
      <c r="H42" s="332">
        <v>29178</v>
      </c>
      <c r="I42" s="332">
        <v>0</v>
      </c>
      <c r="J42" s="332">
        <v>0</v>
      </c>
      <c r="K42" s="311">
        <v>542</v>
      </c>
      <c r="L42" s="308">
        <v>120</v>
      </c>
      <c r="M42" s="308">
        <v>0</v>
      </c>
      <c r="N42" s="342">
        <v>34</v>
      </c>
    </row>
    <row r="43" spans="1:14" ht="15.75" customHeight="1">
      <c r="A43" s="4"/>
      <c r="B43" s="844"/>
      <c r="C43" s="334" t="s">
        <v>56</v>
      </c>
      <c r="D43" s="845">
        <v>275</v>
      </c>
      <c r="E43" s="846"/>
      <c r="F43" s="335">
        <v>109</v>
      </c>
      <c r="G43" s="335">
        <v>30023</v>
      </c>
      <c r="H43" s="337">
        <v>22495</v>
      </c>
      <c r="I43" s="337">
        <v>0</v>
      </c>
      <c r="J43" s="337">
        <v>0</v>
      </c>
      <c r="K43" s="335">
        <v>209</v>
      </c>
      <c r="L43" s="338">
        <v>67</v>
      </c>
      <c r="M43" s="338">
        <v>0</v>
      </c>
      <c r="N43" s="339" t="s">
        <v>398</v>
      </c>
    </row>
    <row r="44" spans="2:14" s="333" customFormat="1" ht="15.75" customHeight="1">
      <c r="B44" s="737" t="s">
        <v>156</v>
      </c>
      <c r="C44" s="820"/>
      <c r="D44" s="847">
        <v>258.25</v>
      </c>
      <c r="E44" s="848"/>
      <c r="F44" s="64">
        <v>1180</v>
      </c>
      <c r="G44" s="64">
        <v>304619</v>
      </c>
      <c r="H44" s="340">
        <v>61368</v>
      </c>
      <c r="I44" s="340">
        <v>0</v>
      </c>
      <c r="J44" s="340">
        <v>0</v>
      </c>
      <c r="K44" s="64">
        <v>7252</v>
      </c>
      <c r="L44" s="64">
        <v>838</v>
      </c>
      <c r="M44" s="64">
        <v>0</v>
      </c>
      <c r="N44" s="341">
        <v>5114</v>
      </c>
    </row>
    <row r="45" spans="1:14" ht="15.75" customHeight="1">
      <c r="A45" s="4"/>
      <c r="B45" s="740" t="s">
        <v>57</v>
      </c>
      <c r="C45" s="303" t="s">
        <v>0</v>
      </c>
      <c r="D45" s="840">
        <v>276</v>
      </c>
      <c r="E45" s="841"/>
      <c r="F45" s="326">
        <v>195</v>
      </c>
      <c r="G45" s="326">
        <v>53849</v>
      </c>
      <c r="H45" s="328">
        <v>51611</v>
      </c>
      <c r="I45" s="328">
        <v>0</v>
      </c>
      <c r="J45" s="328">
        <v>0</v>
      </c>
      <c r="K45" s="326">
        <v>1233</v>
      </c>
      <c r="L45" s="304">
        <v>426</v>
      </c>
      <c r="M45" s="304">
        <v>243</v>
      </c>
      <c r="N45" s="329">
        <v>1023</v>
      </c>
    </row>
    <row r="46" spans="1:14" ht="15.75" customHeight="1">
      <c r="A46" s="4"/>
      <c r="B46" s="740"/>
      <c r="C46" s="307" t="s">
        <v>236</v>
      </c>
      <c r="D46" s="842">
        <v>295</v>
      </c>
      <c r="E46" s="843"/>
      <c r="F46" s="311">
        <v>50</v>
      </c>
      <c r="G46" s="311">
        <v>14653</v>
      </c>
      <c r="H46" s="332">
        <v>14023</v>
      </c>
      <c r="I46" s="332">
        <v>0</v>
      </c>
      <c r="J46" s="332">
        <v>0</v>
      </c>
      <c r="K46" s="309" t="s">
        <v>398</v>
      </c>
      <c r="L46" s="309" t="s">
        <v>398</v>
      </c>
      <c r="M46" s="309" t="s">
        <v>398</v>
      </c>
      <c r="N46" s="331" t="s">
        <v>398</v>
      </c>
    </row>
    <row r="47" spans="1:14" ht="15.75" customHeight="1">
      <c r="A47" s="4"/>
      <c r="B47" s="741"/>
      <c r="C47" s="334" t="s">
        <v>59</v>
      </c>
      <c r="D47" s="845">
        <v>296</v>
      </c>
      <c r="E47" s="846"/>
      <c r="F47" s="335">
        <v>80</v>
      </c>
      <c r="G47" s="335">
        <v>23717</v>
      </c>
      <c r="H47" s="337">
        <v>23500</v>
      </c>
      <c r="I47" s="337">
        <v>2020</v>
      </c>
      <c r="J47" s="337">
        <v>0</v>
      </c>
      <c r="K47" s="335">
        <v>100</v>
      </c>
      <c r="L47" s="343" t="s">
        <v>398</v>
      </c>
      <c r="M47" s="343" t="s">
        <v>398</v>
      </c>
      <c r="N47" s="339" t="s">
        <v>398</v>
      </c>
    </row>
    <row r="48" spans="2:14" s="333" customFormat="1" ht="15.75" customHeight="1">
      <c r="B48" s="737" t="s">
        <v>157</v>
      </c>
      <c r="C48" s="820"/>
      <c r="D48" s="847">
        <v>289</v>
      </c>
      <c r="E48" s="848"/>
      <c r="F48" s="64">
        <v>319</v>
      </c>
      <c r="G48" s="64">
        <v>92219</v>
      </c>
      <c r="H48" s="340">
        <v>89134</v>
      </c>
      <c r="I48" s="340">
        <v>2020</v>
      </c>
      <c r="J48" s="340">
        <v>0</v>
      </c>
      <c r="K48" s="64">
        <v>1333</v>
      </c>
      <c r="L48" s="64">
        <v>426</v>
      </c>
      <c r="M48" s="64">
        <v>243</v>
      </c>
      <c r="N48" s="341">
        <v>1023</v>
      </c>
    </row>
    <row r="49" spans="1:14" ht="15.75" customHeight="1">
      <c r="A49" s="4"/>
      <c r="B49" s="740" t="s">
        <v>60</v>
      </c>
      <c r="C49" s="303" t="s">
        <v>155</v>
      </c>
      <c r="D49" s="840">
        <v>282</v>
      </c>
      <c r="E49" s="841"/>
      <c r="F49" s="326">
        <v>110</v>
      </c>
      <c r="G49" s="326">
        <v>30898</v>
      </c>
      <c r="H49" s="327" t="s">
        <v>398</v>
      </c>
      <c r="I49" s="328">
        <v>0</v>
      </c>
      <c r="J49" s="328">
        <v>0</v>
      </c>
      <c r="K49" s="305" t="s">
        <v>398</v>
      </c>
      <c r="L49" s="305" t="s">
        <v>398</v>
      </c>
      <c r="M49" s="305" t="s">
        <v>398</v>
      </c>
      <c r="N49" s="347" t="s">
        <v>398</v>
      </c>
    </row>
    <row r="50" spans="1:14" ht="15.75" customHeight="1">
      <c r="A50" s="4"/>
      <c r="B50" s="740"/>
      <c r="C50" s="307" t="s">
        <v>62</v>
      </c>
      <c r="D50" s="859" t="s">
        <v>398</v>
      </c>
      <c r="E50" s="860"/>
      <c r="F50" s="309" t="s">
        <v>345</v>
      </c>
      <c r="G50" s="311">
        <v>4433</v>
      </c>
      <c r="H50" s="332">
        <v>4228</v>
      </c>
      <c r="I50" s="332">
        <v>0</v>
      </c>
      <c r="J50" s="332">
        <v>0</v>
      </c>
      <c r="K50" s="311">
        <v>45</v>
      </c>
      <c r="L50" s="309" t="s">
        <v>398</v>
      </c>
      <c r="M50" s="309" t="s">
        <v>398</v>
      </c>
      <c r="N50" s="331" t="s">
        <v>398</v>
      </c>
    </row>
    <row r="51" spans="1:14" ht="15.75" customHeight="1">
      <c r="A51" s="4"/>
      <c r="B51" s="740"/>
      <c r="C51" s="307" t="s">
        <v>63</v>
      </c>
      <c r="D51" s="842">
        <v>357</v>
      </c>
      <c r="E51" s="843"/>
      <c r="F51" s="311">
        <v>5</v>
      </c>
      <c r="G51" s="311">
        <v>1677</v>
      </c>
      <c r="H51" s="332">
        <v>0</v>
      </c>
      <c r="I51" s="332">
        <v>0</v>
      </c>
      <c r="J51" s="332">
        <v>0</v>
      </c>
      <c r="K51" s="311">
        <v>0</v>
      </c>
      <c r="L51" s="309" t="s">
        <v>398</v>
      </c>
      <c r="M51" s="309" t="s">
        <v>398</v>
      </c>
      <c r="N51" s="331" t="s">
        <v>398</v>
      </c>
    </row>
    <row r="52" spans="1:14" ht="15.75" customHeight="1">
      <c r="A52" s="4"/>
      <c r="B52" s="740"/>
      <c r="C52" s="307" t="s">
        <v>237</v>
      </c>
      <c r="D52" s="842">
        <v>292</v>
      </c>
      <c r="E52" s="843"/>
      <c r="F52" s="311">
        <v>70</v>
      </c>
      <c r="G52" s="311">
        <v>20512</v>
      </c>
      <c r="H52" s="332">
        <v>20411</v>
      </c>
      <c r="I52" s="332">
        <v>0</v>
      </c>
      <c r="J52" s="332">
        <v>0</v>
      </c>
      <c r="K52" s="311">
        <v>535</v>
      </c>
      <c r="L52" s="309">
        <v>1074</v>
      </c>
      <c r="M52" s="308">
        <v>0</v>
      </c>
      <c r="N52" s="342">
        <v>746</v>
      </c>
    </row>
    <row r="53" spans="1:14" ht="15.75" customHeight="1">
      <c r="A53" s="4"/>
      <c r="B53" s="741"/>
      <c r="C53" s="334" t="s">
        <v>159</v>
      </c>
      <c r="D53" s="845">
        <v>280</v>
      </c>
      <c r="E53" s="846"/>
      <c r="F53" s="343" t="s">
        <v>346</v>
      </c>
      <c r="G53" s="343" t="s">
        <v>398</v>
      </c>
      <c r="H53" s="337">
        <v>2900</v>
      </c>
      <c r="I53" s="336" t="s">
        <v>398</v>
      </c>
      <c r="J53" s="336" t="s">
        <v>398</v>
      </c>
      <c r="K53" s="335">
        <v>300</v>
      </c>
      <c r="L53" s="343">
        <v>1000</v>
      </c>
      <c r="M53" s="338">
        <v>0</v>
      </c>
      <c r="N53" s="339" t="s">
        <v>398</v>
      </c>
    </row>
    <row r="54" spans="2:14" s="333" customFormat="1" ht="15.75" customHeight="1">
      <c r="B54" s="737" t="s">
        <v>160</v>
      </c>
      <c r="C54" s="820"/>
      <c r="D54" s="847">
        <v>302.75</v>
      </c>
      <c r="E54" s="848"/>
      <c r="F54" s="64">
        <v>185</v>
      </c>
      <c r="G54" s="64">
        <v>57520</v>
      </c>
      <c r="H54" s="340">
        <v>27539</v>
      </c>
      <c r="I54" s="340">
        <v>0</v>
      </c>
      <c r="J54" s="340">
        <v>0</v>
      </c>
      <c r="K54" s="64">
        <v>880</v>
      </c>
      <c r="L54" s="249">
        <v>2074</v>
      </c>
      <c r="M54" s="64">
        <v>0</v>
      </c>
      <c r="N54" s="367">
        <v>746</v>
      </c>
    </row>
    <row r="55" spans="1:14" ht="15.75" customHeight="1">
      <c r="A55" s="4"/>
      <c r="B55" s="166" t="s">
        <v>66</v>
      </c>
      <c r="C55" s="63" t="s">
        <v>238</v>
      </c>
      <c r="D55" s="851">
        <v>289</v>
      </c>
      <c r="E55" s="852"/>
      <c r="F55" s="64">
        <v>66</v>
      </c>
      <c r="G55" s="249">
        <v>19102</v>
      </c>
      <c r="H55" s="324">
        <v>18102</v>
      </c>
      <c r="I55" s="324">
        <v>0</v>
      </c>
      <c r="J55" s="324">
        <v>0</v>
      </c>
      <c r="K55" s="64">
        <v>1122</v>
      </c>
      <c r="L55" s="249">
        <v>1000</v>
      </c>
      <c r="M55" s="249">
        <v>0</v>
      </c>
      <c r="N55" s="368">
        <v>1477</v>
      </c>
    </row>
    <row r="56" spans="1:14" ht="15.75" customHeight="1">
      <c r="A56" s="4"/>
      <c r="B56" s="166" t="s">
        <v>68</v>
      </c>
      <c r="C56" s="63" t="s">
        <v>266</v>
      </c>
      <c r="D56" s="851">
        <v>292</v>
      </c>
      <c r="E56" s="852"/>
      <c r="F56" s="64">
        <v>202</v>
      </c>
      <c r="G56" s="249">
        <v>58846</v>
      </c>
      <c r="H56" s="324">
        <v>50291</v>
      </c>
      <c r="I56" s="323" t="s">
        <v>398</v>
      </c>
      <c r="J56" s="324">
        <v>2082</v>
      </c>
      <c r="K56" s="64">
        <v>397</v>
      </c>
      <c r="L56" s="249">
        <v>405</v>
      </c>
      <c r="M56" s="249">
        <v>215</v>
      </c>
      <c r="N56" s="325">
        <v>240</v>
      </c>
    </row>
    <row r="57" spans="1:14" ht="15.75" customHeight="1">
      <c r="A57" s="4"/>
      <c r="B57" s="166" t="s">
        <v>69</v>
      </c>
      <c r="C57" s="63" t="s">
        <v>240</v>
      </c>
      <c r="D57" s="851">
        <v>283</v>
      </c>
      <c r="E57" s="852"/>
      <c r="F57" s="64">
        <v>78</v>
      </c>
      <c r="G57" s="249">
        <v>22136</v>
      </c>
      <c r="H57" s="324">
        <v>19783</v>
      </c>
      <c r="I57" s="324">
        <v>0</v>
      </c>
      <c r="J57" s="324">
        <v>0</v>
      </c>
      <c r="K57" s="64">
        <v>1538</v>
      </c>
      <c r="L57" s="249">
        <v>710</v>
      </c>
      <c r="M57" s="249">
        <v>0</v>
      </c>
      <c r="N57" s="325">
        <v>70</v>
      </c>
    </row>
    <row r="58" spans="1:14" ht="15.75" customHeight="1">
      <c r="A58" s="4"/>
      <c r="B58" s="166" t="s">
        <v>71</v>
      </c>
      <c r="C58" s="63" t="s">
        <v>165</v>
      </c>
      <c r="D58" s="851">
        <v>271</v>
      </c>
      <c r="E58" s="852"/>
      <c r="F58" s="64">
        <v>223</v>
      </c>
      <c r="G58" s="249">
        <v>60508</v>
      </c>
      <c r="H58" s="324">
        <v>42884</v>
      </c>
      <c r="I58" s="324">
        <v>0</v>
      </c>
      <c r="J58" s="324">
        <v>0</v>
      </c>
      <c r="K58" s="64">
        <v>1542</v>
      </c>
      <c r="L58" s="249">
        <v>223</v>
      </c>
      <c r="M58" s="249">
        <v>256</v>
      </c>
      <c r="N58" s="325">
        <v>1162</v>
      </c>
    </row>
    <row r="59" spans="1:14" ht="15.75" customHeight="1">
      <c r="A59" s="4"/>
      <c r="B59" s="166" t="s">
        <v>73</v>
      </c>
      <c r="C59" s="63" t="s">
        <v>166</v>
      </c>
      <c r="D59" s="851">
        <v>279</v>
      </c>
      <c r="E59" s="852"/>
      <c r="F59" s="64">
        <v>356</v>
      </c>
      <c r="G59" s="249">
        <v>99406</v>
      </c>
      <c r="H59" s="324">
        <v>89643</v>
      </c>
      <c r="I59" s="324">
        <v>0</v>
      </c>
      <c r="J59" s="324">
        <v>0</v>
      </c>
      <c r="K59" s="64">
        <v>3973</v>
      </c>
      <c r="L59" s="249">
        <v>695</v>
      </c>
      <c r="M59" s="249">
        <v>310</v>
      </c>
      <c r="N59" s="325">
        <v>1087</v>
      </c>
    </row>
    <row r="60" spans="1:14" ht="15.75" customHeight="1">
      <c r="A60" s="4"/>
      <c r="B60" s="166" t="s">
        <v>75</v>
      </c>
      <c r="C60" s="63" t="s">
        <v>76</v>
      </c>
      <c r="D60" s="851">
        <v>277</v>
      </c>
      <c r="E60" s="852"/>
      <c r="F60" s="64">
        <v>67</v>
      </c>
      <c r="G60" s="249">
        <v>18653</v>
      </c>
      <c r="H60" s="323" t="s">
        <v>398</v>
      </c>
      <c r="I60" s="324">
        <v>0</v>
      </c>
      <c r="J60" s="324">
        <v>0</v>
      </c>
      <c r="K60" s="64">
        <v>243</v>
      </c>
      <c r="L60" s="249">
        <v>4</v>
      </c>
      <c r="M60" s="249">
        <v>0</v>
      </c>
      <c r="N60" s="325">
        <v>363</v>
      </c>
    </row>
    <row r="61" spans="1:14" ht="15.75" customHeight="1">
      <c r="A61" s="4"/>
      <c r="B61" s="166" t="s">
        <v>77</v>
      </c>
      <c r="C61" s="63" t="s">
        <v>77</v>
      </c>
      <c r="D61" s="851">
        <v>268</v>
      </c>
      <c r="E61" s="852"/>
      <c r="F61" s="64">
        <v>182</v>
      </c>
      <c r="G61" s="249">
        <v>48721</v>
      </c>
      <c r="H61" s="324">
        <v>47775</v>
      </c>
      <c r="I61" s="323" t="s">
        <v>398</v>
      </c>
      <c r="J61" s="323" t="s">
        <v>398</v>
      </c>
      <c r="K61" s="64">
        <v>1032</v>
      </c>
      <c r="L61" s="249">
        <v>114</v>
      </c>
      <c r="M61" s="249">
        <v>212</v>
      </c>
      <c r="N61" s="325">
        <v>1238</v>
      </c>
    </row>
    <row r="62" spans="1:14" ht="15.75" customHeight="1">
      <c r="A62" s="4"/>
      <c r="B62" s="166" t="s">
        <v>79</v>
      </c>
      <c r="C62" s="63" t="s">
        <v>169</v>
      </c>
      <c r="D62" s="851">
        <v>278</v>
      </c>
      <c r="E62" s="852"/>
      <c r="F62" s="64">
        <v>429</v>
      </c>
      <c r="G62" s="249">
        <v>119179</v>
      </c>
      <c r="H62" s="324">
        <v>99745</v>
      </c>
      <c r="I62" s="324">
        <v>0</v>
      </c>
      <c r="J62" s="324">
        <v>0</v>
      </c>
      <c r="K62" s="64">
        <v>1315</v>
      </c>
      <c r="L62" s="249">
        <v>194</v>
      </c>
      <c r="M62" s="249">
        <v>323</v>
      </c>
      <c r="N62" s="364" t="s">
        <v>398</v>
      </c>
    </row>
    <row r="63" spans="1:14" ht="15.75" customHeight="1">
      <c r="A63" s="4"/>
      <c r="B63" s="166" t="s">
        <v>81</v>
      </c>
      <c r="C63" s="63" t="s">
        <v>170</v>
      </c>
      <c r="D63" s="851">
        <v>276</v>
      </c>
      <c r="E63" s="852"/>
      <c r="F63" s="64">
        <v>312</v>
      </c>
      <c r="G63" s="249">
        <v>86034</v>
      </c>
      <c r="H63" s="324">
        <v>64771</v>
      </c>
      <c r="I63" s="324">
        <v>0</v>
      </c>
      <c r="J63" s="324">
        <v>0</v>
      </c>
      <c r="K63" s="64">
        <v>1036</v>
      </c>
      <c r="L63" s="249">
        <v>103</v>
      </c>
      <c r="M63" s="249">
        <v>269</v>
      </c>
      <c r="N63" s="325">
        <v>343</v>
      </c>
    </row>
    <row r="64" spans="1:14" ht="15.75" customHeight="1">
      <c r="A64" s="4"/>
      <c r="B64" s="166" t="s">
        <v>83</v>
      </c>
      <c r="C64" s="63" t="s">
        <v>84</v>
      </c>
      <c r="D64" s="851">
        <v>289</v>
      </c>
      <c r="E64" s="852"/>
      <c r="F64" s="64">
        <v>376</v>
      </c>
      <c r="G64" s="249">
        <v>108643</v>
      </c>
      <c r="H64" s="324">
        <v>86788</v>
      </c>
      <c r="I64" s="324">
        <v>0</v>
      </c>
      <c r="J64" s="324">
        <v>0</v>
      </c>
      <c r="K64" s="64">
        <v>1035</v>
      </c>
      <c r="L64" s="249">
        <v>133</v>
      </c>
      <c r="M64" s="249">
        <v>330</v>
      </c>
      <c r="N64" s="325">
        <v>350</v>
      </c>
    </row>
    <row r="65" spans="1:14" ht="15.75" customHeight="1">
      <c r="A65" s="4"/>
      <c r="B65" s="166" t="s">
        <v>85</v>
      </c>
      <c r="C65" s="63" t="s">
        <v>86</v>
      </c>
      <c r="D65" s="851">
        <v>286</v>
      </c>
      <c r="E65" s="852"/>
      <c r="F65" s="64">
        <v>522</v>
      </c>
      <c r="G65" s="249">
        <v>149276</v>
      </c>
      <c r="H65" s="324">
        <v>123849</v>
      </c>
      <c r="I65" s="324">
        <v>0</v>
      </c>
      <c r="J65" s="324">
        <v>0</v>
      </c>
      <c r="K65" s="64">
        <v>630</v>
      </c>
      <c r="L65" s="249">
        <v>443</v>
      </c>
      <c r="M65" s="249">
        <v>303</v>
      </c>
      <c r="N65" s="325">
        <v>2975</v>
      </c>
    </row>
    <row r="66" spans="1:14" ht="15.75" customHeight="1">
      <c r="A66" s="4"/>
      <c r="B66" s="166" t="s">
        <v>87</v>
      </c>
      <c r="C66" s="63" t="s">
        <v>88</v>
      </c>
      <c r="D66" s="851">
        <v>280</v>
      </c>
      <c r="E66" s="852"/>
      <c r="F66" s="64">
        <v>515</v>
      </c>
      <c r="G66" s="249">
        <v>144247</v>
      </c>
      <c r="H66" s="324">
        <v>88151</v>
      </c>
      <c r="I66" s="324">
        <v>0</v>
      </c>
      <c r="J66" s="324">
        <v>0</v>
      </c>
      <c r="K66" s="64">
        <v>2756</v>
      </c>
      <c r="L66" s="249">
        <v>91</v>
      </c>
      <c r="M66" s="249">
        <v>390</v>
      </c>
      <c r="N66" s="325">
        <v>0</v>
      </c>
    </row>
    <row r="67" spans="1:14" ht="15.75" customHeight="1">
      <c r="A67" s="4"/>
      <c r="B67" s="166" t="s">
        <v>89</v>
      </c>
      <c r="C67" s="63" t="s">
        <v>90</v>
      </c>
      <c r="D67" s="851">
        <v>265</v>
      </c>
      <c r="E67" s="852"/>
      <c r="F67" s="64">
        <v>179</v>
      </c>
      <c r="G67" s="249">
        <v>47418</v>
      </c>
      <c r="H67" s="324">
        <v>42407</v>
      </c>
      <c r="I67" s="324">
        <v>0</v>
      </c>
      <c r="J67" s="324">
        <v>0</v>
      </c>
      <c r="K67" s="64">
        <v>994</v>
      </c>
      <c r="L67" s="249">
        <v>235</v>
      </c>
      <c r="M67" s="249">
        <v>260</v>
      </c>
      <c r="N67" s="325">
        <v>40</v>
      </c>
    </row>
    <row r="68" spans="1:14" ht="15.75" customHeight="1">
      <c r="A68" s="4"/>
      <c r="B68" s="166" t="s">
        <v>91</v>
      </c>
      <c r="C68" s="63" t="s">
        <v>176</v>
      </c>
      <c r="D68" s="851">
        <v>284</v>
      </c>
      <c r="E68" s="852"/>
      <c r="F68" s="64">
        <v>169</v>
      </c>
      <c r="G68" s="249">
        <v>47962</v>
      </c>
      <c r="H68" s="323" t="s">
        <v>398</v>
      </c>
      <c r="I68" s="324">
        <v>0</v>
      </c>
      <c r="J68" s="324">
        <v>0</v>
      </c>
      <c r="K68" s="64">
        <v>2190</v>
      </c>
      <c r="L68" s="249">
        <v>495</v>
      </c>
      <c r="M68" s="249">
        <v>232</v>
      </c>
      <c r="N68" s="325">
        <v>627</v>
      </c>
    </row>
    <row r="69" spans="1:14" ht="15.75" customHeight="1">
      <c r="A69" s="4"/>
      <c r="B69" s="166" t="s">
        <v>93</v>
      </c>
      <c r="C69" s="63" t="s">
        <v>94</v>
      </c>
      <c r="D69" s="851">
        <v>303</v>
      </c>
      <c r="E69" s="852"/>
      <c r="F69" s="64">
        <v>316</v>
      </c>
      <c r="G69" s="249">
        <v>95816</v>
      </c>
      <c r="H69" s="324">
        <v>47357</v>
      </c>
      <c r="I69" s="324">
        <v>0</v>
      </c>
      <c r="J69" s="324">
        <v>0</v>
      </c>
      <c r="K69" s="64">
        <v>1305</v>
      </c>
      <c r="L69" s="249">
        <v>642</v>
      </c>
      <c r="M69" s="249">
        <v>0</v>
      </c>
      <c r="N69" s="325">
        <v>1297</v>
      </c>
    </row>
    <row r="70" spans="1:14" ht="15.75" customHeight="1">
      <c r="A70" s="4"/>
      <c r="B70" s="834" t="s">
        <v>95</v>
      </c>
      <c r="C70" s="303" t="s">
        <v>96</v>
      </c>
      <c r="D70" s="840">
        <v>266</v>
      </c>
      <c r="E70" s="841"/>
      <c r="F70" s="326">
        <v>75</v>
      </c>
      <c r="G70" s="304">
        <v>19824</v>
      </c>
      <c r="H70" s="328">
        <v>16587</v>
      </c>
      <c r="I70" s="327" t="s">
        <v>398</v>
      </c>
      <c r="J70" s="327" t="s">
        <v>398</v>
      </c>
      <c r="K70" s="326">
        <v>417</v>
      </c>
      <c r="L70" s="304">
        <v>81</v>
      </c>
      <c r="M70" s="304">
        <v>200</v>
      </c>
      <c r="N70" s="347" t="s">
        <v>398</v>
      </c>
    </row>
    <row r="71" spans="1:14" ht="15.75" customHeight="1">
      <c r="A71" s="4"/>
      <c r="B71" s="835"/>
      <c r="C71" s="334" t="s">
        <v>243</v>
      </c>
      <c r="D71" s="845">
        <v>266</v>
      </c>
      <c r="E71" s="846"/>
      <c r="F71" s="335">
        <v>191</v>
      </c>
      <c r="G71" s="338">
        <v>50708</v>
      </c>
      <c r="H71" s="337">
        <v>20158</v>
      </c>
      <c r="I71" s="337">
        <v>0</v>
      </c>
      <c r="J71" s="337">
        <v>0</v>
      </c>
      <c r="K71" s="335">
        <v>2042</v>
      </c>
      <c r="L71" s="338">
        <v>79</v>
      </c>
      <c r="M71" s="338">
        <v>184</v>
      </c>
      <c r="N71" s="339" t="s">
        <v>398</v>
      </c>
    </row>
    <row r="72" spans="2:14" s="333" customFormat="1" ht="15.75" customHeight="1">
      <c r="B72" s="737" t="s">
        <v>181</v>
      </c>
      <c r="C72" s="820"/>
      <c r="D72" s="847">
        <v>266</v>
      </c>
      <c r="E72" s="848"/>
      <c r="F72" s="64">
        <v>265</v>
      </c>
      <c r="G72" s="64">
        <v>70532</v>
      </c>
      <c r="H72" s="340">
        <v>36745</v>
      </c>
      <c r="I72" s="324">
        <v>0</v>
      </c>
      <c r="J72" s="324">
        <v>0</v>
      </c>
      <c r="K72" s="64">
        <v>2459</v>
      </c>
      <c r="L72" s="64">
        <v>160</v>
      </c>
      <c r="M72" s="64">
        <v>384</v>
      </c>
      <c r="N72" s="369" t="s">
        <v>347</v>
      </c>
    </row>
    <row r="73" spans="1:14" ht="15.75" customHeight="1">
      <c r="A73" s="4"/>
      <c r="B73" s="370" t="s">
        <v>98</v>
      </c>
      <c r="C73" s="371" t="s">
        <v>184</v>
      </c>
      <c r="D73" s="851">
        <v>287</v>
      </c>
      <c r="E73" s="852"/>
      <c r="F73" s="263">
        <v>85</v>
      </c>
      <c r="G73" s="372">
        <v>24507</v>
      </c>
      <c r="H73" s="373" t="s">
        <v>398</v>
      </c>
      <c r="I73" s="373" t="s">
        <v>398</v>
      </c>
      <c r="J73" s="373" t="s">
        <v>398</v>
      </c>
      <c r="K73" s="263">
        <v>428</v>
      </c>
      <c r="L73" s="372">
        <v>381</v>
      </c>
      <c r="M73" s="372">
        <v>226</v>
      </c>
      <c r="N73" s="374">
        <v>502</v>
      </c>
    </row>
    <row r="74" spans="1:14" ht="15.75" customHeight="1" thickBot="1">
      <c r="A74" s="4"/>
      <c r="B74" s="216" t="s">
        <v>98</v>
      </c>
      <c r="C74" s="144" t="s">
        <v>245</v>
      </c>
      <c r="D74" s="862" t="s">
        <v>348</v>
      </c>
      <c r="E74" s="863"/>
      <c r="F74" s="148" t="s">
        <v>115</v>
      </c>
      <c r="G74" s="148" t="s">
        <v>349</v>
      </c>
      <c r="H74" s="375" t="s">
        <v>349</v>
      </c>
      <c r="I74" s="376" t="s">
        <v>349</v>
      </c>
      <c r="J74" s="376" t="s">
        <v>349</v>
      </c>
      <c r="K74" s="148" t="s">
        <v>349</v>
      </c>
      <c r="L74" s="148" t="s">
        <v>349</v>
      </c>
      <c r="M74" s="148" t="s">
        <v>349</v>
      </c>
      <c r="N74" s="377" t="s">
        <v>398</v>
      </c>
    </row>
    <row r="75" spans="4:13" ht="16.5" customHeight="1">
      <c r="D75" s="1"/>
      <c r="E75" s="1"/>
      <c r="F75" s="1"/>
      <c r="G75" s="1"/>
      <c r="H75" s="1"/>
      <c r="I75" s="1"/>
      <c r="J75" s="1"/>
      <c r="K75" s="1"/>
      <c r="L75" s="1"/>
      <c r="M75" s="1"/>
    </row>
    <row r="76" spans="4:13" ht="16.5" customHeight="1">
      <c r="D76" s="824" t="s">
        <v>931</v>
      </c>
      <c r="E76" s="861"/>
      <c r="F76" s="861"/>
      <c r="G76" s="494">
        <f>SUM(G12,G17,G22,G23:G24,G27,G28,G31,G34,G38,G39,G44,G48,G54,G55:G69,G72)</f>
        <v>9866706</v>
      </c>
      <c r="H76" s="1" t="s">
        <v>932</v>
      </c>
      <c r="I76" s="1"/>
      <c r="J76" s="1"/>
      <c r="K76" s="1"/>
      <c r="L76" s="1"/>
      <c r="M76" s="1"/>
    </row>
    <row r="77" ht="13.5">
      <c r="G77" s="379"/>
    </row>
    <row r="79" spans="1:14" s="234" customFormat="1" ht="13.5">
      <c r="A79" s="1"/>
      <c r="B79" s="1"/>
      <c r="D79" s="287"/>
      <c r="E79" s="287"/>
      <c r="F79" s="287"/>
      <c r="G79" s="287"/>
      <c r="H79" s="287"/>
      <c r="I79" s="287"/>
      <c r="J79" s="287"/>
      <c r="K79" s="287"/>
      <c r="L79" s="287"/>
      <c r="M79" s="287"/>
      <c r="N79" s="382"/>
    </row>
  </sheetData>
  <mergeCells count="102">
    <mergeCell ref="D76:F76"/>
    <mergeCell ref="D72:E72"/>
    <mergeCell ref="D73:E73"/>
    <mergeCell ref="D74:E74"/>
    <mergeCell ref="D68:E68"/>
    <mergeCell ref="D69:E69"/>
    <mergeCell ref="D70:E70"/>
    <mergeCell ref="D71:E71"/>
    <mergeCell ref="D64:E64"/>
    <mergeCell ref="D65:E65"/>
    <mergeCell ref="D66:E66"/>
    <mergeCell ref="D67:E67"/>
    <mergeCell ref="D60:E60"/>
    <mergeCell ref="D61:E61"/>
    <mergeCell ref="D62:E62"/>
    <mergeCell ref="D63:E63"/>
    <mergeCell ref="D56:E56"/>
    <mergeCell ref="D57:E57"/>
    <mergeCell ref="D58:E58"/>
    <mergeCell ref="D59:E59"/>
    <mergeCell ref="D52:E52"/>
    <mergeCell ref="D53:E53"/>
    <mergeCell ref="D54:E54"/>
    <mergeCell ref="D55:E55"/>
    <mergeCell ref="D48:E48"/>
    <mergeCell ref="D49:E49"/>
    <mergeCell ref="D50:E50"/>
    <mergeCell ref="D51:E51"/>
    <mergeCell ref="D44:E44"/>
    <mergeCell ref="D45:E45"/>
    <mergeCell ref="D46:E46"/>
    <mergeCell ref="D47:E47"/>
    <mergeCell ref="D40:E40"/>
    <mergeCell ref="D41:E41"/>
    <mergeCell ref="D42:E42"/>
    <mergeCell ref="D43:E43"/>
    <mergeCell ref="D36:E36"/>
    <mergeCell ref="D37:E37"/>
    <mergeCell ref="D38:E38"/>
    <mergeCell ref="D39:E39"/>
    <mergeCell ref="D32:E32"/>
    <mergeCell ref="D33:E33"/>
    <mergeCell ref="D34:E34"/>
    <mergeCell ref="D35:E35"/>
    <mergeCell ref="D28:E28"/>
    <mergeCell ref="D29:E29"/>
    <mergeCell ref="D30:E30"/>
    <mergeCell ref="D31:E31"/>
    <mergeCell ref="D24:E24"/>
    <mergeCell ref="D25:E25"/>
    <mergeCell ref="D26:E26"/>
    <mergeCell ref="D27:E27"/>
    <mergeCell ref="D20:E20"/>
    <mergeCell ref="D21:E21"/>
    <mergeCell ref="D22:E22"/>
    <mergeCell ref="D23:E23"/>
    <mergeCell ref="D16:E16"/>
    <mergeCell ref="D17:E17"/>
    <mergeCell ref="D18:E18"/>
    <mergeCell ref="D19:E19"/>
    <mergeCell ref="D12:E12"/>
    <mergeCell ref="D13:E13"/>
    <mergeCell ref="D14:E14"/>
    <mergeCell ref="D15:E15"/>
    <mergeCell ref="D8:E8"/>
    <mergeCell ref="D9:E9"/>
    <mergeCell ref="D10:E10"/>
    <mergeCell ref="D11:E11"/>
    <mergeCell ref="B32:B33"/>
    <mergeCell ref="B35:B37"/>
    <mergeCell ref="B40:B43"/>
    <mergeCell ref="B45:B47"/>
    <mergeCell ref="A1:A2"/>
    <mergeCell ref="B1:B2"/>
    <mergeCell ref="B4:B11"/>
    <mergeCell ref="B13:B16"/>
    <mergeCell ref="B12:C12"/>
    <mergeCell ref="C1:C2"/>
    <mergeCell ref="G1:J1"/>
    <mergeCell ref="K1:K2"/>
    <mergeCell ref="L1:M1"/>
    <mergeCell ref="B17:C17"/>
    <mergeCell ref="D1:E1"/>
    <mergeCell ref="D2:E2"/>
    <mergeCell ref="D4:E4"/>
    <mergeCell ref="D5:E5"/>
    <mergeCell ref="D6:E6"/>
    <mergeCell ref="D7:E7"/>
    <mergeCell ref="B22:C22"/>
    <mergeCell ref="B27:C27"/>
    <mergeCell ref="B31:C31"/>
    <mergeCell ref="B18:B21"/>
    <mergeCell ref="B25:B26"/>
    <mergeCell ref="B29:B30"/>
    <mergeCell ref="B54:C54"/>
    <mergeCell ref="B72:C72"/>
    <mergeCell ref="B34:C34"/>
    <mergeCell ref="B38:C38"/>
    <mergeCell ref="B44:C44"/>
    <mergeCell ref="B48:C48"/>
    <mergeCell ref="B49:B53"/>
    <mergeCell ref="B70:B71"/>
  </mergeCells>
  <printOptions gridLines="1" horizontalCentered="1" verticalCentered="1"/>
  <pageMargins left="0.66" right="0.46" top="0.37" bottom="0.29" header="0.18" footer="0.13"/>
  <pageSetup horizontalDpi="600" verticalDpi="600" orientation="portrait" paperSize="9" scale="75" r:id="rId1"/>
  <headerFooter alignWithMargins="0">
    <oddHeader>&amp;C&amp;14&amp;E&amp;A</oddHeader>
    <oddFooter>&amp;C--７--</oddFooter>
  </headerFooter>
</worksheet>
</file>

<file path=xl/worksheets/sheet9.xml><?xml version="1.0" encoding="utf-8"?>
<worksheet xmlns="http://schemas.openxmlformats.org/spreadsheetml/2006/main" xmlns:r="http://schemas.openxmlformats.org/officeDocument/2006/relationships">
  <dimension ref="A1:K85"/>
  <sheetViews>
    <sheetView zoomScaleSheetLayoutView="100" workbookViewId="0" topLeftCell="A1">
      <selection activeCell="A1" sqref="A1"/>
    </sheetView>
  </sheetViews>
  <sheetFormatPr defaultColWidth="9.00390625" defaultRowHeight="13.5"/>
  <cols>
    <col min="1" max="1" width="4.25390625" style="1" customWidth="1"/>
    <col min="2" max="2" width="13.25390625" style="1" customWidth="1"/>
    <col min="3" max="3" width="9.75390625" style="51" customWidth="1"/>
    <col min="4" max="4" width="12.75390625" style="277" customWidth="1"/>
    <col min="5" max="5" width="10.625" style="416" customWidth="1"/>
    <col min="6" max="7" width="11.00390625" style="1" customWidth="1"/>
    <col min="8" max="8" width="11.00390625" style="277" customWidth="1"/>
    <col min="9" max="9" width="14.125" style="1" customWidth="1"/>
    <col min="10" max="10" width="15.875" style="1" customWidth="1"/>
    <col min="11" max="16384" width="9.00390625" style="1" customWidth="1"/>
  </cols>
  <sheetData>
    <row r="1" spans="1:10" ht="17.25" customHeight="1">
      <c r="A1" s="747" t="s">
        <v>350</v>
      </c>
      <c r="B1" s="830" t="s">
        <v>3</v>
      </c>
      <c r="C1" s="832" t="s">
        <v>4</v>
      </c>
      <c r="D1" s="55" t="s">
        <v>351</v>
      </c>
      <c r="E1" s="383" t="s">
        <v>352</v>
      </c>
      <c r="F1" s="624" t="s">
        <v>353</v>
      </c>
      <c r="G1" s="624"/>
      <c r="H1" s="624"/>
      <c r="I1" s="56" t="s">
        <v>354</v>
      </c>
      <c r="J1" s="57" t="s">
        <v>355</v>
      </c>
    </row>
    <row r="2" spans="1:10" s="386" customFormat="1" ht="18" customHeight="1">
      <c r="A2" s="748"/>
      <c r="B2" s="831"/>
      <c r="C2" s="821"/>
      <c r="D2" s="244" t="s">
        <v>356</v>
      </c>
      <c r="E2" s="384" t="s">
        <v>357</v>
      </c>
      <c r="F2" s="164" t="s">
        <v>358</v>
      </c>
      <c r="G2" s="164" t="s">
        <v>359</v>
      </c>
      <c r="H2" s="244" t="s">
        <v>360</v>
      </c>
      <c r="I2" s="164" t="s">
        <v>361</v>
      </c>
      <c r="J2" s="385" t="s">
        <v>362</v>
      </c>
    </row>
    <row r="3" spans="1:10" ht="15" customHeight="1">
      <c r="A3" s="4"/>
      <c r="B3" s="166" t="s">
        <v>10</v>
      </c>
      <c r="C3" s="167" t="s">
        <v>11</v>
      </c>
      <c r="D3" s="64">
        <v>59679</v>
      </c>
      <c r="E3" s="387">
        <v>0.031</v>
      </c>
      <c r="F3" s="388">
        <v>0.29</v>
      </c>
      <c r="G3" s="388">
        <v>0.35</v>
      </c>
      <c r="H3" s="64">
        <v>118</v>
      </c>
      <c r="I3" s="289">
        <v>37.7</v>
      </c>
      <c r="J3" s="389">
        <v>48.9</v>
      </c>
    </row>
    <row r="4" spans="1:10" ht="15" customHeight="1">
      <c r="A4" s="4"/>
      <c r="B4" s="740" t="s">
        <v>12</v>
      </c>
      <c r="C4" s="65" t="s">
        <v>208</v>
      </c>
      <c r="D4" s="253">
        <v>36840</v>
      </c>
      <c r="E4" s="390"/>
      <c r="F4" s="391"/>
      <c r="G4" s="391"/>
      <c r="H4" s="392"/>
      <c r="I4" s="391"/>
      <c r="J4" s="393"/>
    </row>
    <row r="5" spans="1:10" ht="15" customHeight="1">
      <c r="A5" s="4"/>
      <c r="B5" s="740"/>
      <c r="C5" s="70" t="s">
        <v>209</v>
      </c>
      <c r="D5" s="256">
        <v>474</v>
      </c>
      <c r="E5" s="394"/>
      <c r="F5" s="395"/>
      <c r="G5" s="395"/>
      <c r="H5" s="396"/>
      <c r="I5" s="395"/>
      <c r="J5" s="397"/>
    </row>
    <row r="6" spans="1:10" ht="15" customHeight="1">
      <c r="A6" s="4"/>
      <c r="B6" s="740"/>
      <c r="C6" s="70" t="s">
        <v>210</v>
      </c>
      <c r="D6" s="256">
        <v>3937</v>
      </c>
      <c r="E6" s="394"/>
      <c r="F6" s="395"/>
      <c r="G6" s="395"/>
      <c r="H6" s="396"/>
      <c r="I6" s="395"/>
      <c r="J6" s="397"/>
    </row>
    <row r="7" spans="1:10" ht="15" customHeight="1">
      <c r="A7" s="4"/>
      <c r="B7" s="740"/>
      <c r="C7" s="70" t="s">
        <v>260</v>
      </c>
      <c r="D7" s="256">
        <v>5153</v>
      </c>
      <c r="E7" s="394"/>
      <c r="F7" s="395"/>
      <c r="G7" s="395"/>
      <c r="H7" s="396"/>
      <c r="I7" s="395"/>
      <c r="J7" s="397"/>
    </row>
    <row r="8" spans="1:10" ht="15" customHeight="1">
      <c r="A8" s="4"/>
      <c r="B8" s="740"/>
      <c r="C8" s="70" t="s">
        <v>261</v>
      </c>
      <c r="D8" s="256">
        <v>20478</v>
      </c>
      <c r="E8" s="394"/>
      <c r="F8" s="395"/>
      <c r="G8" s="395"/>
      <c r="H8" s="396"/>
      <c r="I8" s="395"/>
      <c r="J8" s="397"/>
    </row>
    <row r="9" spans="1:10" ht="15" customHeight="1">
      <c r="A9" s="4"/>
      <c r="B9" s="740"/>
      <c r="C9" s="70" t="s">
        <v>262</v>
      </c>
      <c r="D9" s="256">
        <v>5592</v>
      </c>
      <c r="E9" s="394"/>
      <c r="F9" s="395"/>
      <c r="G9" s="395"/>
      <c r="H9" s="396"/>
      <c r="I9" s="395"/>
      <c r="J9" s="397"/>
    </row>
    <row r="10" spans="1:10" ht="15" customHeight="1">
      <c r="A10" s="4"/>
      <c r="B10" s="740"/>
      <c r="C10" s="70" t="s">
        <v>19</v>
      </c>
      <c r="D10" s="256">
        <v>7816</v>
      </c>
      <c r="E10" s="394"/>
      <c r="F10" s="398"/>
      <c r="G10" s="398"/>
      <c r="H10" s="396"/>
      <c r="I10" s="395"/>
      <c r="J10" s="397"/>
    </row>
    <row r="11" spans="1:10" ht="15" customHeight="1">
      <c r="A11" s="4"/>
      <c r="B11" s="740"/>
      <c r="C11" s="136" t="s">
        <v>125</v>
      </c>
      <c r="D11" s="260">
        <v>2882</v>
      </c>
      <c r="E11" s="399"/>
      <c r="F11" s="400"/>
      <c r="G11" s="400"/>
      <c r="H11" s="401"/>
      <c r="I11" s="402"/>
      <c r="J11" s="403"/>
    </row>
    <row r="12" spans="2:10" ht="15" customHeight="1">
      <c r="B12" s="737" t="s">
        <v>265</v>
      </c>
      <c r="C12" s="820"/>
      <c r="D12" s="64">
        <v>83172</v>
      </c>
      <c r="E12" s="387">
        <v>0.127</v>
      </c>
      <c r="F12" s="388">
        <v>6.06</v>
      </c>
      <c r="G12" s="388">
        <v>2.03</v>
      </c>
      <c r="H12" s="64">
        <v>210</v>
      </c>
      <c r="I12" s="289">
        <v>113.6</v>
      </c>
      <c r="J12" s="389">
        <v>17.3</v>
      </c>
    </row>
    <row r="13" spans="1:10" ht="15" customHeight="1">
      <c r="A13" s="4"/>
      <c r="B13" s="740" t="s">
        <v>21</v>
      </c>
      <c r="C13" s="65" t="s">
        <v>216</v>
      </c>
      <c r="D13" s="253">
        <v>23225</v>
      </c>
      <c r="E13" s="390"/>
      <c r="F13" s="391"/>
      <c r="G13" s="391"/>
      <c r="H13" s="392"/>
      <c r="I13" s="391"/>
      <c r="J13" s="393"/>
    </row>
    <row r="14" spans="1:10" ht="15" customHeight="1">
      <c r="A14" s="4"/>
      <c r="B14" s="740"/>
      <c r="C14" s="70" t="s">
        <v>217</v>
      </c>
      <c r="D14" s="256">
        <v>8504</v>
      </c>
      <c r="E14" s="394"/>
      <c r="F14" s="395"/>
      <c r="G14" s="395"/>
      <c r="H14" s="396"/>
      <c r="I14" s="395"/>
      <c r="J14" s="397"/>
    </row>
    <row r="15" spans="1:10" ht="15" customHeight="1">
      <c r="A15" s="4"/>
      <c r="B15" s="740"/>
      <c r="C15" s="70" t="s">
        <v>218</v>
      </c>
      <c r="D15" s="256">
        <v>9728</v>
      </c>
      <c r="E15" s="394"/>
      <c r="F15" s="395"/>
      <c r="G15" s="395"/>
      <c r="H15" s="396"/>
      <c r="I15" s="395"/>
      <c r="J15" s="397"/>
    </row>
    <row r="16" spans="1:10" ht="15" customHeight="1">
      <c r="A16" s="4"/>
      <c r="B16" s="740"/>
      <c r="C16" s="136" t="s">
        <v>219</v>
      </c>
      <c r="D16" s="260">
        <v>9802</v>
      </c>
      <c r="E16" s="399"/>
      <c r="F16" s="402"/>
      <c r="G16" s="402"/>
      <c r="H16" s="401"/>
      <c r="I16" s="402"/>
      <c r="J16" s="403"/>
    </row>
    <row r="17" spans="2:10" ht="15" customHeight="1">
      <c r="B17" s="737" t="s">
        <v>132</v>
      </c>
      <c r="C17" s="820"/>
      <c r="D17" s="64">
        <v>51259</v>
      </c>
      <c r="E17" s="387">
        <v>0.117</v>
      </c>
      <c r="F17" s="388">
        <v>5.53</v>
      </c>
      <c r="G17" s="388">
        <v>2.26</v>
      </c>
      <c r="H17" s="64">
        <v>196</v>
      </c>
      <c r="I17" s="289">
        <v>199.3</v>
      </c>
      <c r="J17" s="389">
        <v>12.5</v>
      </c>
    </row>
    <row r="18" spans="1:11" ht="15" customHeight="1">
      <c r="A18" s="4"/>
      <c r="B18" s="740" t="s">
        <v>26</v>
      </c>
      <c r="C18" s="65" t="s">
        <v>221</v>
      </c>
      <c r="D18" s="253">
        <v>35021</v>
      </c>
      <c r="E18" s="390"/>
      <c r="F18" s="404"/>
      <c r="G18" s="404"/>
      <c r="H18" s="392"/>
      <c r="I18" s="391"/>
      <c r="J18" s="393"/>
      <c r="K18" s="405"/>
    </row>
    <row r="19" spans="1:10" ht="15" customHeight="1">
      <c r="A19" s="4"/>
      <c r="B19" s="740"/>
      <c r="C19" s="70" t="s">
        <v>28</v>
      </c>
      <c r="D19" s="256">
        <v>1975</v>
      </c>
      <c r="E19" s="394"/>
      <c r="F19" s="398"/>
      <c r="G19" s="398"/>
      <c r="H19" s="396"/>
      <c r="I19" s="395"/>
      <c r="J19" s="397"/>
    </row>
    <row r="20" spans="1:10" ht="15" customHeight="1">
      <c r="A20" s="4"/>
      <c r="B20" s="740"/>
      <c r="C20" s="70" t="s">
        <v>29</v>
      </c>
      <c r="D20" s="256">
        <v>3102</v>
      </c>
      <c r="E20" s="394"/>
      <c r="F20" s="398"/>
      <c r="G20" s="398"/>
      <c r="H20" s="396"/>
      <c r="I20" s="395"/>
      <c r="J20" s="397"/>
    </row>
    <row r="21" spans="1:10" ht="15" customHeight="1">
      <c r="A21" s="4"/>
      <c r="B21" s="740"/>
      <c r="C21" s="136" t="s">
        <v>30</v>
      </c>
      <c r="D21" s="260">
        <v>3052</v>
      </c>
      <c r="E21" s="399"/>
      <c r="F21" s="400"/>
      <c r="G21" s="400"/>
      <c r="H21" s="401"/>
      <c r="I21" s="402"/>
      <c r="J21" s="403"/>
    </row>
    <row r="22" spans="2:10" ht="15" customHeight="1">
      <c r="B22" s="737" t="s">
        <v>135</v>
      </c>
      <c r="C22" s="820"/>
      <c r="D22" s="64">
        <v>43150</v>
      </c>
      <c r="E22" s="387">
        <v>0.392</v>
      </c>
      <c r="F22" s="388">
        <v>4.91</v>
      </c>
      <c r="G22" s="388">
        <v>2.88</v>
      </c>
      <c r="H22" s="64">
        <v>281</v>
      </c>
      <c r="I22" s="289">
        <v>172.9</v>
      </c>
      <c r="J22" s="389">
        <v>7.9</v>
      </c>
    </row>
    <row r="23" spans="1:10" ht="15" customHeight="1">
      <c r="A23" s="201"/>
      <c r="B23" s="166" t="s">
        <v>31</v>
      </c>
      <c r="C23" s="63" t="s">
        <v>282</v>
      </c>
      <c r="D23" s="64">
        <v>16979</v>
      </c>
      <c r="E23" s="387">
        <v>0.247</v>
      </c>
      <c r="F23" s="388">
        <v>3.08</v>
      </c>
      <c r="G23" s="388">
        <v>2.15</v>
      </c>
      <c r="H23" s="64">
        <v>167</v>
      </c>
      <c r="I23" s="289">
        <v>130.6</v>
      </c>
      <c r="J23" s="389">
        <v>17.2</v>
      </c>
    </row>
    <row r="24" spans="1:10" ht="15" customHeight="1">
      <c r="A24" s="4"/>
      <c r="B24" s="166" t="s">
        <v>33</v>
      </c>
      <c r="C24" s="63" t="s">
        <v>224</v>
      </c>
      <c r="D24" s="64">
        <v>17163</v>
      </c>
      <c r="E24" s="387">
        <v>0.297</v>
      </c>
      <c r="F24" s="388">
        <v>3.27</v>
      </c>
      <c r="G24" s="388">
        <v>1.97</v>
      </c>
      <c r="H24" s="64">
        <v>138</v>
      </c>
      <c r="I24" s="289">
        <v>74.4</v>
      </c>
      <c r="J24" s="389">
        <v>19.3</v>
      </c>
    </row>
    <row r="25" spans="1:10" ht="15" customHeight="1">
      <c r="A25" s="4"/>
      <c r="B25" s="740" t="s">
        <v>35</v>
      </c>
      <c r="C25" s="65" t="s">
        <v>225</v>
      </c>
      <c r="D25" s="253">
        <v>10464</v>
      </c>
      <c r="E25" s="390"/>
      <c r="F25" s="404"/>
      <c r="G25" s="404"/>
      <c r="H25" s="392"/>
      <c r="I25" s="391"/>
      <c r="J25" s="393"/>
    </row>
    <row r="26" spans="1:10" ht="15" customHeight="1">
      <c r="A26" s="4"/>
      <c r="B26" s="740"/>
      <c r="C26" s="136" t="s">
        <v>37</v>
      </c>
      <c r="D26" s="260">
        <v>2418</v>
      </c>
      <c r="E26" s="399"/>
      <c r="F26" s="400"/>
      <c r="G26" s="400"/>
      <c r="H26" s="401"/>
      <c r="I26" s="402"/>
      <c r="J26" s="403"/>
    </row>
    <row r="27" spans="2:10" ht="15" customHeight="1">
      <c r="B27" s="737" t="s">
        <v>141</v>
      </c>
      <c r="C27" s="820"/>
      <c r="D27" s="64">
        <v>12882</v>
      </c>
      <c r="E27" s="387">
        <v>0.276</v>
      </c>
      <c r="F27" s="388">
        <v>3.73</v>
      </c>
      <c r="G27" s="388">
        <v>3.7</v>
      </c>
      <c r="H27" s="64">
        <v>221</v>
      </c>
      <c r="I27" s="289">
        <v>180.8</v>
      </c>
      <c r="J27" s="389">
        <v>15.6</v>
      </c>
    </row>
    <row r="28" spans="1:10" ht="15" customHeight="1">
      <c r="A28" s="4"/>
      <c r="B28" s="166" t="s">
        <v>38</v>
      </c>
      <c r="C28" s="63" t="s">
        <v>227</v>
      </c>
      <c r="D28" s="64">
        <v>15656</v>
      </c>
      <c r="E28" s="387">
        <v>0.234</v>
      </c>
      <c r="F28" s="388">
        <v>5.12</v>
      </c>
      <c r="G28" s="388">
        <v>2.7</v>
      </c>
      <c r="H28" s="64">
        <v>176</v>
      </c>
      <c r="I28" s="289">
        <v>102</v>
      </c>
      <c r="J28" s="389">
        <v>9.5</v>
      </c>
    </row>
    <row r="29" spans="1:10" ht="15" customHeight="1">
      <c r="A29" s="4"/>
      <c r="B29" s="740" t="s">
        <v>40</v>
      </c>
      <c r="C29" s="65" t="s">
        <v>228</v>
      </c>
      <c r="D29" s="253">
        <v>6134</v>
      </c>
      <c r="E29" s="390"/>
      <c r="F29" s="404"/>
      <c r="G29" s="404"/>
      <c r="H29" s="392"/>
      <c r="I29" s="391"/>
      <c r="J29" s="393"/>
    </row>
    <row r="30" spans="1:10" ht="15" customHeight="1">
      <c r="A30" s="4"/>
      <c r="B30" s="740"/>
      <c r="C30" s="136" t="s">
        <v>229</v>
      </c>
      <c r="D30" s="262" t="s">
        <v>182</v>
      </c>
      <c r="E30" s="406"/>
      <c r="F30" s="400"/>
      <c r="G30" s="400"/>
      <c r="H30" s="401"/>
      <c r="I30" s="402"/>
      <c r="J30" s="407"/>
    </row>
    <row r="31" spans="2:10" ht="15" customHeight="1">
      <c r="B31" s="737" t="s">
        <v>283</v>
      </c>
      <c r="C31" s="820"/>
      <c r="D31" s="64">
        <v>6134</v>
      </c>
      <c r="E31" s="387">
        <v>0.164</v>
      </c>
      <c r="F31" s="388">
        <v>2.16</v>
      </c>
      <c r="G31" s="388">
        <v>2.89</v>
      </c>
      <c r="H31" s="64">
        <v>205</v>
      </c>
      <c r="I31" s="289">
        <v>131.3</v>
      </c>
      <c r="J31" s="389">
        <v>18.7</v>
      </c>
    </row>
    <row r="32" spans="1:10" ht="15" customHeight="1">
      <c r="A32" s="4"/>
      <c r="B32" s="740" t="s">
        <v>43</v>
      </c>
      <c r="C32" s="65" t="s">
        <v>231</v>
      </c>
      <c r="D32" s="253">
        <v>4503</v>
      </c>
      <c r="E32" s="390"/>
      <c r="F32" s="404"/>
      <c r="G32" s="404"/>
      <c r="H32" s="392"/>
      <c r="I32" s="391"/>
      <c r="J32" s="393"/>
    </row>
    <row r="33" spans="1:10" ht="15" customHeight="1">
      <c r="A33" s="4"/>
      <c r="B33" s="740"/>
      <c r="C33" s="136" t="s">
        <v>45</v>
      </c>
      <c r="D33" s="260">
        <v>527</v>
      </c>
      <c r="E33" s="399"/>
      <c r="F33" s="400"/>
      <c r="G33" s="400"/>
      <c r="H33" s="401"/>
      <c r="I33" s="402"/>
      <c r="J33" s="407"/>
    </row>
    <row r="34" spans="2:10" ht="15" customHeight="1">
      <c r="B34" s="737" t="s">
        <v>148</v>
      </c>
      <c r="C34" s="820"/>
      <c r="D34" s="64">
        <v>5030</v>
      </c>
      <c r="E34" s="387">
        <v>0.137</v>
      </c>
      <c r="F34" s="388">
        <v>4.24</v>
      </c>
      <c r="G34" s="388">
        <v>3.58</v>
      </c>
      <c r="H34" s="64">
        <v>287</v>
      </c>
      <c r="I34" s="289">
        <v>235.3</v>
      </c>
      <c r="J34" s="389">
        <v>36.8</v>
      </c>
    </row>
    <row r="35" spans="1:10" ht="15" customHeight="1">
      <c r="A35" s="4"/>
      <c r="B35" s="740" t="s">
        <v>46</v>
      </c>
      <c r="C35" s="65" t="s">
        <v>284</v>
      </c>
      <c r="D35" s="253">
        <v>4809</v>
      </c>
      <c r="E35" s="390"/>
      <c r="F35" s="404"/>
      <c r="G35" s="404"/>
      <c r="H35" s="392"/>
      <c r="I35" s="391"/>
      <c r="J35" s="393"/>
    </row>
    <row r="36" spans="1:10" ht="15" customHeight="1">
      <c r="A36" s="4"/>
      <c r="B36" s="740"/>
      <c r="C36" s="70" t="s">
        <v>48</v>
      </c>
      <c r="D36" s="256">
        <v>4441</v>
      </c>
      <c r="E36" s="394"/>
      <c r="F36" s="398"/>
      <c r="G36" s="398"/>
      <c r="H36" s="396"/>
      <c r="I36" s="395"/>
      <c r="J36" s="397"/>
    </row>
    <row r="37" spans="1:10" ht="15" customHeight="1">
      <c r="A37" s="4"/>
      <c r="B37" s="740"/>
      <c r="C37" s="136" t="s">
        <v>49</v>
      </c>
      <c r="D37" s="260">
        <v>1006</v>
      </c>
      <c r="E37" s="399"/>
      <c r="F37" s="400"/>
      <c r="G37" s="400"/>
      <c r="H37" s="401"/>
      <c r="I37" s="402"/>
      <c r="J37" s="403"/>
    </row>
    <row r="38" spans="2:10" ht="15" customHeight="1">
      <c r="B38" s="737" t="s">
        <v>151</v>
      </c>
      <c r="C38" s="820"/>
      <c r="D38" s="64">
        <v>10256</v>
      </c>
      <c r="E38" s="387">
        <v>0.245</v>
      </c>
      <c r="F38" s="388">
        <v>2.53</v>
      </c>
      <c r="G38" s="388">
        <v>2.75</v>
      </c>
      <c r="H38" s="64">
        <v>174</v>
      </c>
      <c r="I38" s="289">
        <v>122.4</v>
      </c>
      <c r="J38" s="389">
        <v>41.9</v>
      </c>
    </row>
    <row r="39" spans="1:10" ht="15" customHeight="1">
      <c r="A39" s="4"/>
      <c r="B39" s="166" t="s">
        <v>50</v>
      </c>
      <c r="C39" s="63" t="s">
        <v>235</v>
      </c>
      <c r="D39" s="64">
        <v>2157</v>
      </c>
      <c r="E39" s="387">
        <v>0.054</v>
      </c>
      <c r="F39" s="388">
        <v>0.39</v>
      </c>
      <c r="G39" s="388">
        <v>0.5</v>
      </c>
      <c r="H39" s="64">
        <v>37</v>
      </c>
      <c r="I39" s="289">
        <v>28</v>
      </c>
      <c r="J39" s="408" t="s">
        <v>363</v>
      </c>
    </row>
    <row r="40" spans="1:10" ht="15" customHeight="1">
      <c r="A40" s="4"/>
      <c r="B40" s="740" t="s">
        <v>52</v>
      </c>
      <c r="C40" s="65" t="s">
        <v>155</v>
      </c>
      <c r="D40" s="253">
        <v>6503</v>
      </c>
      <c r="E40" s="390"/>
      <c r="F40" s="404"/>
      <c r="G40" s="404"/>
      <c r="H40" s="392"/>
      <c r="I40" s="391"/>
      <c r="J40" s="393"/>
    </row>
    <row r="41" spans="1:10" ht="15" customHeight="1">
      <c r="A41" s="4"/>
      <c r="B41" s="833"/>
      <c r="C41" s="70" t="s">
        <v>54</v>
      </c>
      <c r="D41" s="256">
        <v>891</v>
      </c>
      <c r="E41" s="394"/>
      <c r="F41" s="398"/>
      <c r="G41" s="398"/>
      <c r="H41" s="396"/>
      <c r="I41" s="395"/>
      <c r="J41" s="397"/>
    </row>
    <row r="42" spans="1:10" ht="15" customHeight="1">
      <c r="A42" s="4"/>
      <c r="B42" s="833"/>
      <c r="C42" s="70" t="s">
        <v>55</v>
      </c>
      <c r="D42" s="256">
        <v>1062</v>
      </c>
      <c r="E42" s="394"/>
      <c r="F42" s="398"/>
      <c r="G42" s="398"/>
      <c r="H42" s="396"/>
      <c r="I42" s="395"/>
      <c r="J42" s="409"/>
    </row>
    <row r="43" spans="1:10" ht="15" customHeight="1">
      <c r="A43" s="4"/>
      <c r="B43" s="833"/>
      <c r="C43" s="136" t="s">
        <v>56</v>
      </c>
      <c r="D43" s="260">
        <v>1984</v>
      </c>
      <c r="E43" s="399"/>
      <c r="F43" s="400"/>
      <c r="G43" s="400"/>
      <c r="H43" s="401"/>
      <c r="I43" s="402"/>
      <c r="J43" s="403"/>
    </row>
    <row r="44" spans="2:10" ht="15" customHeight="1">
      <c r="B44" s="737" t="s">
        <v>156</v>
      </c>
      <c r="C44" s="820"/>
      <c r="D44" s="64">
        <v>10440</v>
      </c>
      <c r="E44" s="387">
        <v>0.23</v>
      </c>
      <c r="F44" s="388">
        <v>6.7</v>
      </c>
      <c r="G44" s="388">
        <v>4.2</v>
      </c>
      <c r="H44" s="64">
        <v>498</v>
      </c>
      <c r="I44" s="289">
        <v>235.6</v>
      </c>
      <c r="J44" s="389">
        <v>7.6</v>
      </c>
    </row>
    <row r="45" spans="1:10" ht="15" customHeight="1">
      <c r="A45" s="4"/>
      <c r="B45" s="740" t="s">
        <v>57</v>
      </c>
      <c r="C45" s="65" t="s">
        <v>0</v>
      </c>
      <c r="D45" s="253">
        <v>7237</v>
      </c>
      <c r="E45" s="390"/>
      <c r="F45" s="404"/>
      <c r="G45" s="404"/>
      <c r="H45" s="392"/>
      <c r="I45" s="391"/>
      <c r="J45" s="393"/>
    </row>
    <row r="46" spans="1:10" ht="15" customHeight="1">
      <c r="A46" s="4"/>
      <c r="B46" s="740"/>
      <c r="C46" s="70" t="s">
        <v>236</v>
      </c>
      <c r="D46" s="256">
        <v>553</v>
      </c>
      <c r="E46" s="394"/>
      <c r="F46" s="398"/>
      <c r="G46" s="398"/>
      <c r="H46" s="396"/>
      <c r="I46" s="395"/>
      <c r="J46" s="409"/>
    </row>
    <row r="47" spans="1:10" ht="15" customHeight="1">
      <c r="A47" s="4"/>
      <c r="B47" s="740"/>
      <c r="C47" s="136" t="s">
        <v>59</v>
      </c>
      <c r="D47" s="260">
        <v>1700</v>
      </c>
      <c r="E47" s="399"/>
      <c r="F47" s="400"/>
      <c r="G47" s="400"/>
      <c r="H47" s="401"/>
      <c r="I47" s="402"/>
      <c r="J47" s="407"/>
    </row>
    <row r="48" spans="2:10" ht="15" customHeight="1">
      <c r="B48" s="737" t="s">
        <v>157</v>
      </c>
      <c r="C48" s="820"/>
      <c r="D48" s="64">
        <v>9490</v>
      </c>
      <c r="E48" s="387">
        <v>0.175</v>
      </c>
      <c r="F48" s="388">
        <v>1.7</v>
      </c>
      <c r="G48" s="388">
        <v>2.08</v>
      </c>
      <c r="H48" s="64">
        <v>196</v>
      </c>
      <c r="I48" s="289">
        <v>112.6</v>
      </c>
      <c r="J48" s="389">
        <v>27.1</v>
      </c>
    </row>
    <row r="49" spans="1:10" ht="15" customHeight="1">
      <c r="A49" s="4"/>
      <c r="B49" s="740" t="s">
        <v>60</v>
      </c>
      <c r="C49" s="65" t="s">
        <v>155</v>
      </c>
      <c r="D49" s="253">
        <v>4274</v>
      </c>
      <c r="E49" s="390"/>
      <c r="F49" s="404"/>
      <c r="G49" s="404"/>
      <c r="H49" s="392"/>
      <c r="I49" s="391"/>
      <c r="J49" s="393"/>
    </row>
    <row r="50" spans="1:10" ht="15" customHeight="1">
      <c r="A50" s="4"/>
      <c r="B50" s="740"/>
      <c r="C50" s="70" t="s">
        <v>62</v>
      </c>
      <c r="D50" s="256">
        <v>593</v>
      </c>
      <c r="E50" s="394"/>
      <c r="F50" s="398"/>
      <c r="G50" s="398"/>
      <c r="H50" s="396"/>
      <c r="I50" s="395"/>
      <c r="J50" s="397"/>
    </row>
    <row r="51" spans="1:10" ht="15" customHeight="1">
      <c r="A51" s="4"/>
      <c r="B51" s="740"/>
      <c r="C51" s="70" t="s">
        <v>63</v>
      </c>
      <c r="D51" s="256">
        <v>100</v>
      </c>
      <c r="E51" s="394"/>
      <c r="F51" s="398"/>
      <c r="G51" s="398"/>
      <c r="H51" s="396"/>
      <c r="I51" s="395"/>
      <c r="J51" s="397"/>
    </row>
    <row r="52" spans="1:10" ht="15" customHeight="1">
      <c r="A52" s="4"/>
      <c r="B52" s="740"/>
      <c r="C52" s="70" t="s">
        <v>237</v>
      </c>
      <c r="D52" s="256">
        <v>3066</v>
      </c>
      <c r="E52" s="394"/>
      <c r="F52" s="398"/>
      <c r="G52" s="398"/>
      <c r="H52" s="396"/>
      <c r="I52" s="395"/>
      <c r="J52" s="397"/>
    </row>
    <row r="53" spans="1:10" ht="15" customHeight="1">
      <c r="A53" s="4"/>
      <c r="B53" s="740"/>
      <c r="C53" s="136" t="s">
        <v>159</v>
      </c>
      <c r="D53" s="260">
        <v>279</v>
      </c>
      <c r="E53" s="399"/>
      <c r="F53" s="400"/>
      <c r="G53" s="400"/>
      <c r="H53" s="401"/>
      <c r="I53" s="402"/>
      <c r="J53" s="403"/>
    </row>
    <row r="54" spans="2:10" ht="15" customHeight="1">
      <c r="B54" s="737" t="s">
        <v>160</v>
      </c>
      <c r="C54" s="820"/>
      <c r="D54" s="64">
        <v>8312</v>
      </c>
      <c r="E54" s="387">
        <v>0.245</v>
      </c>
      <c r="F54" s="388">
        <v>1.69</v>
      </c>
      <c r="G54" s="388">
        <v>2.6</v>
      </c>
      <c r="H54" s="64">
        <v>185</v>
      </c>
      <c r="I54" s="289">
        <v>220</v>
      </c>
      <c r="J54" s="408" t="s">
        <v>363</v>
      </c>
    </row>
    <row r="55" spans="1:10" ht="15" customHeight="1">
      <c r="A55" s="4"/>
      <c r="B55" s="166" t="s">
        <v>66</v>
      </c>
      <c r="C55" s="63" t="s">
        <v>238</v>
      </c>
      <c r="D55" s="64">
        <v>2106</v>
      </c>
      <c r="E55" s="387">
        <v>0.305</v>
      </c>
      <c r="F55" s="388">
        <v>2.77</v>
      </c>
      <c r="G55" s="388">
        <v>3.23</v>
      </c>
      <c r="H55" s="64">
        <v>168</v>
      </c>
      <c r="I55" s="289">
        <v>133.3</v>
      </c>
      <c r="J55" s="408" t="s">
        <v>363</v>
      </c>
    </row>
    <row r="56" spans="1:10" ht="15" customHeight="1">
      <c r="A56" s="4"/>
      <c r="B56" s="166" t="s">
        <v>68</v>
      </c>
      <c r="C56" s="63" t="s">
        <v>266</v>
      </c>
      <c r="D56" s="64">
        <v>9212</v>
      </c>
      <c r="E56" s="387">
        <v>0.618</v>
      </c>
      <c r="F56" s="388">
        <v>3.95</v>
      </c>
      <c r="G56" s="388">
        <v>3.4</v>
      </c>
      <c r="H56" s="64">
        <v>89</v>
      </c>
      <c r="I56" s="289">
        <v>111.1</v>
      </c>
      <c r="J56" s="389">
        <v>14.9</v>
      </c>
    </row>
    <row r="57" spans="1:10" ht="15" customHeight="1">
      <c r="A57" s="4"/>
      <c r="B57" s="166" t="s">
        <v>69</v>
      </c>
      <c r="C57" s="63" t="s">
        <v>240</v>
      </c>
      <c r="D57" s="64">
        <v>1716</v>
      </c>
      <c r="E57" s="387">
        <v>0.418</v>
      </c>
      <c r="F57" s="388">
        <v>5.4</v>
      </c>
      <c r="G57" s="388">
        <v>8.17</v>
      </c>
      <c r="H57" s="64">
        <v>478</v>
      </c>
      <c r="I57" s="289">
        <v>431.8</v>
      </c>
      <c r="J57" s="408" t="s">
        <v>363</v>
      </c>
    </row>
    <row r="58" spans="1:10" ht="15" customHeight="1">
      <c r="A58" s="4"/>
      <c r="B58" s="166" t="s">
        <v>71</v>
      </c>
      <c r="C58" s="63" t="s">
        <v>165</v>
      </c>
      <c r="D58" s="64">
        <v>9624</v>
      </c>
      <c r="E58" s="387">
        <v>0.766</v>
      </c>
      <c r="F58" s="388">
        <v>4.82</v>
      </c>
      <c r="G58" s="388">
        <v>7.02</v>
      </c>
      <c r="H58" s="64">
        <v>391</v>
      </c>
      <c r="I58" s="289">
        <v>308.7</v>
      </c>
      <c r="J58" s="389">
        <v>12.6</v>
      </c>
    </row>
    <row r="59" spans="1:10" ht="15" customHeight="1">
      <c r="A59" s="4"/>
      <c r="B59" s="166" t="s">
        <v>73</v>
      </c>
      <c r="C59" s="63" t="s">
        <v>166</v>
      </c>
      <c r="D59" s="64">
        <v>6786</v>
      </c>
      <c r="E59" s="387">
        <v>0.564</v>
      </c>
      <c r="F59" s="388">
        <v>8.26</v>
      </c>
      <c r="G59" s="388">
        <v>7.61</v>
      </c>
      <c r="H59" s="64">
        <v>635</v>
      </c>
      <c r="I59" s="289">
        <v>495.2</v>
      </c>
      <c r="J59" s="389">
        <v>6</v>
      </c>
    </row>
    <row r="60" spans="1:10" ht="15" customHeight="1">
      <c r="A60" s="4"/>
      <c r="B60" s="166" t="s">
        <v>75</v>
      </c>
      <c r="C60" s="63" t="s">
        <v>76</v>
      </c>
      <c r="D60" s="64">
        <v>2629</v>
      </c>
      <c r="E60" s="387">
        <v>0.35</v>
      </c>
      <c r="F60" s="388">
        <v>2.48</v>
      </c>
      <c r="G60" s="388">
        <v>4.57</v>
      </c>
      <c r="H60" s="64">
        <v>473</v>
      </c>
      <c r="I60" s="289">
        <v>383</v>
      </c>
      <c r="J60" s="408" t="s">
        <v>363</v>
      </c>
    </row>
    <row r="61" spans="1:10" ht="15" customHeight="1">
      <c r="A61" s="4"/>
      <c r="B61" s="166" t="s">
        <v>77</v>
      </c>
      <c r="C61" s="63" t="s">
        <v>77</v>
      </c>
      <c r="D61" s="64">
        <v>2487</v>
      </c>
      <c r="E61" s="387">
        <v>0.198</v>
      </c>
      <c r="F61" s="388">
        <v>3.88</v>
      </c>
      <c r="G61" s="388">
        <v>2</v>
      </c>
      <c r="H61" s="64">
        <v>382</v>
      </c>
      <c r="I61" s="289">
        <v>375.9</v>
      </c>
      <c r="J61" s="408" t="s">
        <v>363</v>
      </c>
    </row>
    <row r="62" spans="1:10" ht="15" customHeight="1">
      <c r="A62" s="4"/>
      <c r="B62" s="166" t="s">
        <v>79</v>
      </c>
      <c r="C62" s="63" t="s">
        <v>169</v>
      </c>
      <c r="D62" s="64">
        <v>12151</v>
      </c>
      <c r="E62" s="387">
        <v>0.634</v>
      </c>
      <c r="F62" s="388">
        <v>6.22</v>
      </c>
      <c r="G62" s="388">
        <v>6.15</v>
      </c>
      <c r="H62" s="64">
        <v>438</v>
      </c>
      <c r="I62" s="289">
        <v>278.6</v>
      </c>
      <c r="J62" s="389">
        <v>19.2</v>
      </c>
    </row>
    <row r="63" spans="1:10" ht="15" customHeight="1">
      <c r="A63" s="4"/>
      <c r="B63" s="166" t="s">
        <v>81</v>
      </c>
      <c r="C63" s="63" t="s">
        <v>170</v>
      </c>
      <c r="D63" s="64">
        <v>8346</v>
      </c>
      <c r="E63" s="387">
        <v>0.755</v>
      </c>
      <c r="F63" s="388">
        <v>7.79</v>
      </c>
      <c r="G63" s="388">
        <v>9.72</v>
      </c>
      <c r="H63" s="64">
        <v>720</v>
      </c>
      <c r="I63" s="289">
        <v>443</v>
      </c>
      <c r="J63" s="389">
        <v>1.8</v>
      </c>
    </row>
    <row r="64" spans="1:10" ht="15" customHeight="1">
      <c r="A64" s="4"/>
      <c r="B64" s="166" t="s">
        <v>83</v>
      </c>
      <c r="C64" s="63" t="s">
        <v>84</v>
      </c>
      <c r="D64" s="64">
        <v>8989</v>
      </c>
      <c r="E64" s="387">
        <v>0.552</v>
      </c>
      <c r="F64" s="388">
        <v>6.67</v>
      </c>
      <c r="G64" s="388">
        <v>4.49</v>
      </c>
      <c r="H64" s="64">
        <v>384</v>
      </c>
      <c r="I64" s="289">
        <v>176.2</v>
      </c>
      <c r="J64" s="408" t="s">
        <v>363</v>
      </c>
    </row>
    <row r="65" spans="1:10" ht="15" customHeight="1">
      <c r="A65" s="4"/>
      <c r="B65" s="166" t="s">
        <v>85</v>
      </c>
      <c r="C65" s="63" t="s">
        <v>86</v>
      </c>
      <c r="D65" s="64">
        <v>10222</v>
      </c>
      <c r="E65" s="387">
        <v>0.438</v>
      </c>
      <c r="F65" s="388">
        <v>6.4</v>
      </c>
      <c r="G65" s="388">
        <v>3.58</v>
      </c>
      <c r="H65" s="64">
        <v>502</v>
      </c>
      <c r="I65" s="289">
        <v>242.7</v>
      </c>
      <c r="J65" s="389">
        <v>7.8</v>
      </c>
    </row>
    <row r="66" spans="1:10" ht="15" customHeight="1">
      <c r="A66" s="4"/>
      <c r="B66" s="166" t="s">
        <v>87</v>
      </c>
      <c r="C66" s="63" t="s">
        <v>88</v>
      </c>
      <c r="D66" s="64">
        <v>3801</v>
      </c>
      <c r="E66" s="387">
        <v>0.254</v>
      </c>
      <c r="F66" s="388">
        <v>9.65</v>
      </c>
      <c r="G66" s="388">
        <v>5.08</v>
      </c>
      <c r="H66" s="64">
        <v>706</v>
      </c>
      <c r="I66" s="289">
        <v>407.1</v>
      </c>
      <c r="J66" s="389">
        <v>5</v>
      </c>
    </row>
    <row r="67" spans="1:10" ht="15" customHeight="1">
      <c r="A67" s="4"/>
      <c r="B67" s="166" t="s">
        <v>89</v>
      </c>
      <c r="C67" s="63" t="s">
        <v>90</v>
      </c>
      <c r="D67" s="64">
        <v>3514</v>
      </c>
      <c r="E67" s="387">
        <v>0.304</v>
      </c>
      <c r="F67" s="388">
        <v>4.11</v>
      </c>
      <c r="G67" s="388">
        <v>3.37</v>
      </c>
      <c r="H67" s="64">
        <v>253</v>
      </c>
      <c r="I67" s="289">
        <v>130.1</v>
      </c>
      <c r="J67" s="389">
        <v>11.5</v>
      </c>
    </row>
    <row r="68" spans="1:10" ht="15" customHeight="1">
      <c r="A68" s="4"/>
      <c r="B68" s="166" t="s">
        <v>91</v>
      </c>
      <c r="C68" s="63" t="s">
        <v>176</v>
      </c>
      <c r="D68" s="64">
        <v>4288</v>
      </c>
      <c r="E68" s="387">
        <v>0.641</v>
      </c>
      <c r="F68" s="388">
        <v>7.17</v>
      </c>
      <c r="G68" s="388">
        <v>8.87</v>
      </c>
      <c r="H68" s="64">
        <v>710</v>
      </c>
      <c r="I68" s="289">
        <v>379</v>
      </c>
      <c r="J68" s="389">
        <v>3.3</v>
      </c>
    </row>
    <row r="69" spans="1:10" ht="15" customHeight="1">
      <c r="A69" s="4"/>
      <c r="B69" s="166" t="s">
        <v>93</v>
      </c>
      <c r="C69" s="63" t="s">
        <v>94</v>
      </c>
      <c r="D69" s="64">
        <v>4249</v>
      </c>
      <c r="E69" s="387">
        <v>0.71</v>
      </c>
      <c r="F69" s="388">
        <v>16.02</v>
      </c>
      <c r="G69" s="388">
        <v>11.36</v>
      </c>
      <c r="H69" s="64">
        <v>579</v>
      </c>
      <c r="I69" s="289">
        <v>904.6</v>
      </c>
      <c r="J69" s="389">
        <v>6</v>
      </c>
    </row>
    <row r="70" spans="1:10" ht="15" customHeight="1">
      <c r="A70" s="4"/>
      <c r="B70" s="740" t="s">
        <v>95</v>
      </c>
      <c r="C70" s="65" t="s">
        <v>96</v>
      </c>
      <c r="D70" s="253">
        <v>2236</v>
      </c>
      <c r="E70" s="390"/>
      <c r="F70" s="404"/>
      <c r="G70" s="404"/>
      <c r="H70" s="392"/>
      <c r="I70" s="391"/>
      <c r="J70" s="393"/>
    </row>
    <row r="71" spans="1:10" ht="15" customHeight="1">
      <c r="A71" s="4"/>
      <c r="B71" s="740"/>
      <c r="C71" s="136" t="s">
        <v>243</v>
      </c>
      <c r="D71" s="260">
        <v>2536</v>
      </c>
      <c r="E71" s="399"/>
      <c r="F71" s="400"/>
      <c r="G71" s="400"/>
      <c r="H71" s="401"/>
      <c r="I71" s="402"/>
      <c r="J71" s="403"/>
    </row>
    <row r="72" spans="2:10" ht="15" customHeight="1">
      <c r="B72" s="737" t="s">
        <v>181</v>
      </c>
      <c r="C72" s="820"/>
      <c r="D72" s="64">
        <v>4772</v>
      </c>
      <c r="E72" s="387">
        <v>0.273</v>
      </c>
      <c r="F72" s="388">
        <v>2.9</v>
      </c>
      <c r="G72" s="388">
        <v>2.13</v>
      </c>
      <c r="H72" s="64">
        <v>395</v>
      </c>
      <c r="I72" s="289">
        <v>121.1</v>
      </c>
      <c r="J72" s="389">
        <v>8.7</v>
      </c>
    </row>
    <row r="73" spans="1:10" ht="15" customHeight="1">
      <c r="A73" s="4"/>
      <c r="B73" s="166" t="s">
        <v>98</v>
      </c>
      <c r="C73" s="63" t="s">
        <v>244</v>
      </c>
      <c r="D73" s="64">
        <v>4680</v>
      </c>
      <c r="E73" s="410" t="s">
        <v>185</v>
      </c>
      <c r="F73" s="411" t="s">
        <v>182</v>
      </c>
      <c r="G73" s="411" t="s">
        <v>182</v>
      </c>
      <c r="H73" s="411" t="s">
        <v>182</v>
      </c>
      <c r="I73" s="411" t="s">
        <v>182</v>
      </c>
      <c r="J73" s="412" t="s">
        <v>182</v>
      </c>
    </row>
    <row r="74" spans="1:10" ht="15" customHeight="1" thickBot="1">
      <c r="A74" s="4"/>
      <c r="B74" s="216" t="s">
        <v>98</v>
      </c>
      <c r="C74" s="144" t="s">
        <v>245</v>
      </c>
      <c r="D74" s="150" t="s">
        <v>182</v>
      </c>
      <c r="E74" s="413" t="s">
        <v>185</v>
      </c>
      <c r="F74" s="414" t="s">
        <v>182</v>
      </c>
      <c r="G74" s="414" t="s">
        <v>182</v>
      </c>
      <c r="H74" s="414" t="s">
        <v>182</v>
      </c>
      <c r="I74" s="414" t="s">
        <v>182</v>
      </c>
      <c r="J74" s="415" t="s">
        <v>182</v>
      </c>
    </row>
    <row r="75" spans="4:8" ht="17.25" customHeight="1">
      <c r="D75" s="1"/>
      <c r="E75" s="1"/>
      <c r="H75" s="1"/>
    </row>
    <row r="76" spans="4:8" ht="17.25" customHeight="1">
      <c r="D76" s="1"/>
      <c r="E76" s="1"/>
      <c r="H76" s="1"/>
    </row>
    <row r="77" spans="4:10" ht="13.5">
      <c r="D77" s="864" t="s">
        <v>392</v>
      </c>
      <c r="E77" s="865"/>
      <c r="F77" s="492">
        <f>SUM(D12,D17,D22,D23:D24,D27,D28,D31,D34,D38,D39,D44,D48,D54,D55:D69,D72)</f>
        <v>386972</v>
      </c>
      <c r="G77" s="493" t="s">
        <v>930</v>
      </c>
      <c r="H77" s="417"/>
      <c r="I77" s="417"/>
      <c r="J77" s="417"/>
    </row>
    <row r="78" spans="5:10" ht="13.5">
      <c r="E78" s="277"/>
      <c r="F78" s="814"/>
      <c r="G78" s="814"/>
      <c r="I78" s="277"/>
      <c r="J78" s="277"/>
    </row>
    <row r="79" spans="1:10" s="234" customFormat="1" ht="13.5">
      <c r="A79" s="1"/>
      <c r="B79" s="1"/>
      <c r="D79" s="287"/>
      <c r="E79" s="418"/>
      <c r="F79" s="287"/>
      <c r="G79" s="287"/>
      <c r="H79" s="287"/>
      <c r="I79" s="287"/>
      <c r="J79" s="287"/>
    </row>
    <row r="80" spans="5:6" ht="13.5">
      <c r="E80" s="450"/>
      <c r="F80" s="449"/>
    </row>
    <row r="85" ht="13.5">
      <c r="I85" s="419"/>
    </row>
  </sheetData>
  <mergeCells count="28">
    <mergeCell ref="B32:B33"/>
    <mergeCell ref="B35:B37"/>
    <mergeCell ref="B40:B43"/>
    <mergeCell ref="B70:B71"/>
    <mergeCell ref="B45:B47"/>
    <mergeCell ref="B49:B53"/>
    <mergeCell ref="B54:C54"/>
    <mergeCell ref="B4:B11"/>
    <mergeCell ref="B13:B16"/>
    <mergeCell ref="B12:C12"/>
    <mergeCell ref="B18:B21"/>
    <mergeCell ref="B17:C17"/>
    <mergeCell ref="C1:C2"/>
    <mergeCell ref="F1:H1"/>
    <mergeCell ref="A1:A2"/>
    <mergeCell ref="B1:B2"/>
    <mergeCell ref="B22:C22"/>
    <mergeCell ref="B27:C27"/>
    <mergeCell ref="B31:C31"/>
    <mergeCell ref="B25:B26"/>
    <mergeCell ref="B29:B30"/>
    <mergeCell ref="D77:E77"/>
    <mergeCell ref="F78:G78"/>
    <mergeCell ref="B72:C72"/>
    <mergeCell ref="B34:C34"/>
    <mergeCell ref="B38:C38"/>
    <mergeCell ref="B44:C44"/>
    <mergeCell ref="B48:C48"/>
  </mergeCells>
  <printOptions gridLines="1" horizontalCentered="1" verticalCentered="1"/>
  <pageMargins left="0.89" right="0.47" top="0.46" bottom="0.45" header="0.19" footer="0.31"/>
  <pageSetup horizontalDpi="600" verticalDpi="600" orientation="portrait" paperSize="9" scale="75" r:id="rId1"/>
  <headerFooter alignWithMargins="0">
    <oddHeader>&amp;C&amp;12&amp;E&amp;A</oddHeader>
    <oddFooter>&amp;C--８--</oddFooter>
  </headerFooter>
  <rowBreaks count="1" manualBreakCount="1">
    <brk id="74" min="2"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dc:creator>
  <cp:keywords/>
  <dc:description/>
  <cp:lastModifiedBy>行政</cp:lastModifiedBy>
  <cp:lastPrinted>2005-10-12T00:41:46Z</cp:lastPrinted>
  <dcterms:created xsi:type="dcterms:W3CDTF">2005-08-21T00:39:30Z</dcterms:created>
  <dcterms:modified xsi:type="dcterms:W3CDTF">2012-02-01T07:14:02Z</dcterms:modified>
  <cp:category/>
  <cp:version/>
  <cp:contentType/>
  <cp:contentStatus/>
</cp:coreProperties>
</file>